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ogawa.hiroki\Desktop\"/>
    </mc:Choice>
  </mc:AlternateContent>
  <xr:revisionPtr revIDLastSave="0" documentId="13_ncr:1_{F9FDB3ED-7AC6-4455-BD5F-2396524DDE67}"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<sst xmlns="http://schemas.openxmlformats.org/spreadsheetml/2006/main" count="1070" uniqueCount="607">
  <si>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</si>
  <si>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</si>
  <si>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</si>
  <si>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</si>
  <si>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</si>
  <si>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</si>
  <si>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</si>
  <si>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</si>
  <si>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</si>
  <si>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</si>
  <si>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</si>
  <si>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</si>
  <si>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</si>
  <si>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</si>
  <si>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</si>
  <si>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</si>
  <si>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</si>
  <si>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</si>
  <si>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</si>
  <si>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</si>
  <si>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</si>
  <si>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</si>
  <si>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</si>
  <si>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</si>
  <si>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</si>
  <si>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</si>
  <si>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</si>
  <si>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</si>
  <si>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</si>
  <si>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</si>
  <si>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</si>
  <si>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</si>
  <si>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</si>
  <si>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</si>
  <si>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</si>
  <si>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</si>
  <si>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</si>
  <si>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</si>
  <si>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</si>
  <si>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</si>
  <si>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</si>
  <si>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</si>
  <si>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</si>
  <si>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</si>
  <si>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</si>
  <si>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</si>
  <si>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</si>
  <si>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</si>
  <si>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</si>
  <si>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</si>
  <si>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</si>
  <si>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</si>
  <si>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</si>
  <si>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</si>
  <si>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</si>
  <si>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</si>
  <si>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</si>
  <si>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</si>
  <si>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</si>
  <si>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</si>
  <si>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</si>
  <si>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</si>
  <si>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</si>
  <si>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</si>
  <si>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</si>
  <si>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</si>
  <si>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</si>
  <si>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</si>
  <si>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</si>
  <si>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</si>
  <si>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</si>
  <si>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</si>
  <si>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</si>
  <si>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</si>
  <si>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</si>
  <si>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</si>
  <si>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</si>
  <si>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</si>
  <si>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</si>
  <si>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</si>
  <si>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</si>
  <si>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</si>
  <si>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</si>
  <si>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</si>
  <si>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</si>
  <si>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</si>
  <si>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</si>
  <si>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</si>
  <si>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</si>
  <si>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</si>
  <si>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</si>
  <si>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</si>
  <si>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</si>
  <si>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</si>
  <si>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</si>
  <si>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</si>
  <si>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</si>
  <si>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</si>
  <si>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</si>
  <si>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</si>
  <si>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</si>
  <si>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</si>
  <si>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長万部町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</si>
  <si>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</si>
  <si>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</si>
  <si>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</si>
  <si>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</si>
  <si>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</si>
  <si>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</si>
  <si>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</si>
  <si>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</si>
  <si>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</si>
  <si>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</si>
  <si>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</si>
  <si>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</si>
  <si>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</si>
  <si>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</si>
  <si>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</si>
  <si>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</si>
  <si>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</si>
  <si>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</si>
  <si>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</si>
  <si>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</si>
  <si>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</si>
  <si>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</si>
  <si>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</si>
  <si>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</si>
  <si>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</si>
  <si>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</si>
  <si>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</si>
  <si>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</si>
  <si>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</si>
  <si>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</si>
  <si>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</si>
  <si>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</si>
  <si>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</si>
  <si>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</si>
  <si>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</si>
  <si>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</si>
  <si>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</si>
  <si>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</si>
  <si>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</si>
  <si>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</si>
  <si>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</si>
  <si>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</si>
  <si>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</si>
  <si>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</si>
  <si>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</si>
  <si>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</si>
  <si>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</si>
  <si>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</si>
  <si>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</si>
  <si>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</si>
  <si>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</si>
  <si>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</si>
  <si>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</si>
  <si>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</si>
  <si>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</si>
  <si>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</si>
  <si>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</si>
  <si>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</si>
  <si>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</si>
  <si>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</si>
  <si>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</si>
  <si>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</si>
  <si>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</si>
  <si>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</si>
  <si>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</si>
  <si>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</si>
  <si>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</si>
  <si>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</si>
  <si>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</si>
  <si>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</si>
  <si>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</si>
  <si>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</si>
  <si>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</si>
  <si>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</si>
  <si>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</si>
  <si>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</si>
  <si>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</si>
  <si>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</si>
  <si>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</si>
  <si>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</si>
  <si>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</si>
  <si>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</si>
  <si>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</si>
  <si>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</si>
  <si>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</si>
  <si>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</si>
  <si>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</si>
  <si>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</si>
  <si>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</si>
  <si>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</si>
  <si>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</si>
  <si>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</si>
  <si>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</si>
  <si>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</si>
  <si>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</si>
  <si>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</si>
  <si>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</si>
  <si>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</si>
  <si>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</si>
  <si>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</si>
  <si>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</si>
  <si>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</si>
  <si>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</si>
  <si>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</si>
  <si>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</si>
  <si>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</si>
  <si>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</si>
  <si>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</si>
  <si>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</si>
  <si>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</si>
  <si>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</si>
  <si>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</si>
  <si>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</si>
  <si>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</si>
  <si>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北海道長万部町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</si>
  <si>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</si>
  <si>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</si>
  <si>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</si>
  <si>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</si>
  <si>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</si>
  <si>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</si>
  <si>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</si>
  <si>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</si>
  <si>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</si>
  <si>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</si>
  <si>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</si>
  <si>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</si>
  <si>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</si>
  <si>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</si>
  <si>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</si>
  <si>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</si>
  <si>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</si>
  <si>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</si>
  <si>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</si>
  <si>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</si>
  <si>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</si>
  <si>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</si>
  <si>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</si>
  <si>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</si>
  <si>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</si>
  <si>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</si>
  <si>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</si>
  <si>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</si>
  <si>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</si>
  <si>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</si>
  <si>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</si>
  <si>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</si>
  <si>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</si>
  <si>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</si>
  <si>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</si>
  <si>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</si>
  <si>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</si>
  <si>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</si>
  <si>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</si>
  <si>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</si>
  <si>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</si>
  <si>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</si>
  <si>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</si>
  <si>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</si>
  <si>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</si>
  <si>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</si>
  <si>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</si>
  <si>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</si>
  <si>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</si>
  <si>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</si>
  <si>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</si>
  <si>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</si>
  <si>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</si>
  <si>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</si>
  <si>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</si>
  <si>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</si>
  <si>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</si>
  <si>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</si>
  <si>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</si>
  <si>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</si>
  <si>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</si>
  <si>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</si>
  <si>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</si>
  <si>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</si>
  <si>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</si>
  <si>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</si>
  <si>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</si>
  <si>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</si>
  <si>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</si>
  <si>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</si>
  <si>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</si>
  <si>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</si>
  <si>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</si>
  <si>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</si>
  <si>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</si>
  <si>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</si>
  <si>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</si>
  <si>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</si>
  <si>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</si>
  <si>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</si>
  <si>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</si>
  <si>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</si>
  <si>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</si>
  <si>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</si>
  <si>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</si>
  <si>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</si>
  <si>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</si>
  <si>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</si>
  <si>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</si>
  <si>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</si>
  <si>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</si>
  <si>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</si>
  <si>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</si>
  <si>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</si>
  <si>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</si>
  <si>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</si>
  <si>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</si>
  <si>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</si>
  <si>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</si>
  <si>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</si>
  <si>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</si>
  <si>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</si>
  <si>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</si>
  <si>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</si>
  <si>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</si>
  <si>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</si>
  <si>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</si>
  <si>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</si>
  <si>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</si>
  <si>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</si>
  <si>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</si>
  <si>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</si>
  <si>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</si>
  <si>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</si>
  <si>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</si>
  <si>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</si>
  <si>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</si>
  <si>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</si>
  <si>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</si>
  <si>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</si>
  <si>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</si>
  <si>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</si>
  <si>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</si>
  <si>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</si>
  <si>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</si>
  <si>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ガス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</si>
  <si>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</si>
  <si>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</si>
  <si>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</si>
  <si>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</si>
  <si>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</si>
  <si>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</si>
  <si>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</si>
  <si>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</si>
  <si>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</si>
  <si>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</si>
  <si>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</si>
  <si>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</si>
  <si>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</si>
  <si>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</si>
  <si>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</si>
  <si>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</si>
  <si>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</si>
  <si>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</si>
  <si>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</si>
  <si>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</si>
  <si>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</si>
  <si>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</si>
  <si>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</si>
  <si>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</si>
  <si>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</si>
  <si>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</si>
  <si>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北海道長万部町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</si>
  <si>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</si>
  <si>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</si>
  <si>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</si>
  <si>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</si>
  <si>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</si>
  <si>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</si>
  <si>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</si>
  <si>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</si>
  <si>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</si>
  <si>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</si>
  <si>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</si>
  <si>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</si>
  <si>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</si>
  <si>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</si>
  <si>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</si>
  <si>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</si>
  <si>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</si>
  <si>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</si>
  <si>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</si>
  <si>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</si>
  <si>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</si>
  <si>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</si>
  <si>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</si>
  <si>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</si>
  <si>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</si>
  <si>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</si>
  <si>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</si>
  <si>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</si>
  <si>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</si>
  <si>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</si>
  <si>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</si>
  <si>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</si>
  <si>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</si>
  <si>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</si>
  <si>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</si>
  <si>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</si>
  <si>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</si>
  <si>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</si>
  <si>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</si>
  <si>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</si>
  <si>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病院事業会計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</si>
  <si>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</si>
  <si>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</si>
  <si>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</si>
  <si>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</si>
  <si>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</si>
  <si>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</si>
  <si>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</si>
  <si>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</si>
  <si>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</si>
  <si>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</si>
  <si>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</si>
  <si>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</si>
  <si>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</si>
  <si>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</si>
  <si>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</si>
  <si>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</si>
  <si>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</si>
  <si>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</si>
  <si>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</si>
  <si>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</si>
  <si>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</si>
  <si>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</si>
  <si>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</si>
  <si>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</si>
  <si>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</si>
  <si>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</si>
  <si>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</si>
  <si>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</si>
  <si>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</si>
  <si>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</si>
  <si>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</si>
  <si>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</si>
  <si>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</si>
  <si>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</si>
  <si>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</si>
  <si>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</si>
  <si>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</si>
  <si>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</si>
  <si>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</si>
  <si>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</si>
  <si>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</si>
  <si>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</si>
  <si>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</si>
  <si>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</si>
  <si>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</si>
  <si>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</si>
  <si>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</si>
  <si>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</si>
  <si>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</si>
  <si>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</si>
  <si>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</si>
  <si>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</si>
  <si>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</si>
  <si>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</si>
  <si>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</si>
  <si>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</si>
  <si>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</si>
  <si>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</si>
  <si>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</si>
  <si>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</si>
  <si>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</si>
  <si>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</si>
  <si>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</si>
  <si>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</si>
  <si>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</si>
  <si>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</si>
  <si>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</si>
  <si>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</si>
  <si>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</si>
  <si>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</si>
  <si>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</si>
  <si>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</si>
  <si>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</si>
  <si>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</si>
  <si>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</si>
  <si>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</si>
  <si>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</si>
  <si>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</si>
  <si>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</si>
  <si>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</si>
  <si>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</si>
  <si>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</si>
  <si>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</si>
  <si>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</si>
  <si>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</si>
  <si>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</si>
  <si>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</si>
  <si>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</si>
  <si>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</si>
  <si>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</si>
  <si>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</si>
  <si>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</si>
  <si>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</si>
  <si>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</si>
  <si>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</si>
  <si>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</si>
  <si>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</si>
  <si>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</si>
  <si>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</si>
  <si>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</si>
  <si>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</si>
  <si>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</si>
  <si>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</si>
  <si>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</si>
  <si>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</si>
  <si>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</si>
  <si>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</si>
  <si>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</si>
  <si>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</si>
  <si>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</si>
  <si>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</si>
  <si>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</si>
  <si>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</si>
  <si>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</si>
  <si>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</si>
  <si>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</si>
  <si>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</si>
  <si>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</si>
  <si>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</si>
  <si>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</si>
  <si>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</si>
  <si>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</si>
  <si>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</si>
  <si>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</si>
  <si>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</si>
  <si>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</si>
  <si>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</si>
  <si>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</si>
  <si>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</si>
  <si>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</si>
  <si>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</si>
  <si>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</si>
  <si>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</si>
  <si>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</si>
  <si>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</si>
  <si>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</si>
  <si>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</si>
  <si>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</si>
  <si>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</si>
  <si>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</si>
  <si>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</si>
  <si>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</si>
  <si>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</si>
  <si>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</si>
  <si>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</si>
  <si>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</si>
  <si>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</si>
  <si>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</si>
  <si>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</si>
  <si>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</si>
  <si>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</si>
  <si>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</si>
  <si>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</si>
  <si>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</si>
  <si>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</si>
  <si>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</si>
  <si>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</si>
  <si>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</si>
  <si>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</si>
  <si>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</si>
  <si>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</si>
  <si>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6.74</t>
  </si>
  <si>
    <t>▲ 4.00</t>
  </si>
  <si>
    <t>▲ 1.06</t>
  </si>
  <si>
    <t>▲ 5.22</t>
  </si>
  <si>
    <t>一般会計</t>
  </si>
  <si>
    <t>水道事業会計</t>
  </si>
  <si>
    <t>介護保険特別会計</t>
  </si>
  <si>
    <t>ガス事業会計</t>
  </si>
  <si>
    <t>国民健康保険特別会計</t>
  </si>
  <si>
    <t>▲ 1.82</t>
  </si>
  <si>
    <t>▲ 0.79</t>
  </si>
  <si>
    <t>▲ 0.37</t>
  </si>
  <si>
    <t>公共下水道事業特別会計</t>
  </si>
  <si>
    <t>病院事業会計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</si>
  <si>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</si>
  <si>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</si>
  <si>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</si>
  <si>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</si>
  <si>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</si>
  <si>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</si>
  <si>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</si>
  <si>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</si>
  <si>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</si>
  <si>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</si>
  <si>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</si>
  <si>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</si>
  <si>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</si>
  <si>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</si>
  <si>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</si>
  <si>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</si>
  <si>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</si>
  <si>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に比較し高い水準となっている。これは、過去の普通建設事業費にかかる起債の償還等に伴い上昇したものであるが、大型事業が一区切りついたことにより、元利償還金は減少しており、実質公債費比率は減少傾向にある。
　今後も、新規発行債を抑制し、起債に大きく頼ることのない健全な財政運営に努める。</t>
    <phoneticPr fontId="5"/>
  </si>
  <si>
    <t>実質公債費比率</t>
    <phoneticPr fontId="5"/>
  </si>
  <si>
    <t>　将来負担比率は、類似団体よりも高い水準となっている。予定された大型事業が一段落したことにより比率は減少傾向であったが、平成３０年度から充当可能財源等である財政調整基金等の基金取崩額の増加傾向が続いている。令和３年度と比較して、将来負担額が増加し、充当可能財源が減少したため、６．２ポイント減少した。
　今後も、新規発行債の抑制等により財政の健全化に努め、公共施設等総合管理計画にも則り、類似団体とほぼ同水準である有形固定資産減価償却率と併せて適切な水準となるよう取り組んでいく。</t>
    <rPh sb="120" eb="122">
      <t>ゾウカ</t>
    </rPh>
    <rPh sb="131" eb="13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</si>
</sst>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450DCE-F7E3-430F-A55A-7D930C133A6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3065-4423-B21F-637EA2F32C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121217</c:v>
                </c:pt>
                <c:pt idx="1">
                  <c:v>140097</c:v>
                </c:pt>
                <c:pt idx="2">
                  <c:v>167344</c:v>
                </c:pt>
                <c:pt idx="3">
                  <c:v>181611</c:v>
                </c:pt>
                <c:pt idx="4">
                  <c:v>318548</c:v>
                </c:pt>
              </c:numCache>
            </c:numRef>
          </c:val>
          <c:smooth val="0"/>
          <c:extLst>
            <c:ext xmlns:c16="http://schemas.microsoft.com/office/drawing/2014/chart" uri="{C3380CC4-5D6E-409C-BE32-E72D297353CC}">
              <c16:uniqueId val="{00000001-3065-4423-B21F-637EA2F32C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4.0199999999999996</c:v>
                </c:pt>
                <c:pt idx="1">
                  <c:v>5.01</c:v>
                </c:pt>
                <c:pt idx="2">
                  <c:v>5.09</c:v>
                </c:pt>
                <c:pt idx="3">
                  <c:v>4.8099999999999996</c:v>
                </c:pt>
                <c:pt idx="4">
                  <c:v>5.15</c:v>
                </c:pt>
              </c:numCache>
            </c:numRef>
          </c:val>
          <c:extLst>
            <c:ext xmlns:c16="http://schemas.microsoft.com/office/drawing/2014/chart" uri="{C3380CC4-5D6E-409C-BE32-E72D297353CC}">
              <c16:uniqueId val="{00000000-2CD9-4992-B8CE-270177FAE7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38.08</c:v>
                </c:pt>
                <c:pt idx="1">
                  <c:v>33.840000000000003</c:v>
                </c:pt>
                <c:pt idx="2">
                  <c:v>30.97</c:v>
                </c:pt>
                <c:pt idx="3">
                  <c:v>31.32</c:v>
                </c:pt>
                <c:pt idx="4">
                  <c:v>26.42</c:v>
                </c:pt>
              </c:numCache>
            </c:numRef>
          </c:val>
          <c:extLst>
            <c:ext xmlns:c16="http://schemas.microsoft.com/office/drawing/2014/chart" uri="{C3380CC4-5D6E-409C-BE32-E72D297353CC}">
              <c16:uniqueId val="{00000001-2CD9-4992-B8CE-270177FAE7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-6.74</c:v>
                </c:pt>
                <c:pt idx="1">
                  <c:v>-4</c:v>
                </c:pt>
                <c:pt idx="2">
                  <c:v>-1.06</c:v>
                </c:pt>
                <c:pt idx="3">
                  <c:v>2.29</c:v>
                </c:pt>
                <c:pt idx="4">
                  <c:v>-5.22</c:v>
                </c:pt>
              </c:numCache>
            </c:numRef>
          </c:val>
          <c:smooth val="0"/>
          <c:extLst>
            <c:ext xmlns:c16="http://schemas.microsoft.com/office/drawing/2014/chart" uri="{C3380CC4-5D6E-409C-BE32-E72D297353CC}">
              <c16:uniqueId val="{00000002-2CD9-4992-B8CE-270177FAE7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11-416A-A1F1-CE0C24732D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11-416A-A1F1-CE0C24732D8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E411-416A-A1F1-CE0C24732D80}"/>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1.75</c:v>
                </c:pt>
                <c:pt idx="2">
                  <c:v>#N/A</c:v>
                </c:pt>
                <c:pt idx="3">
                  <c:v>0.19</c:v>
                </c:pt>
                <c:pt idx="4">
                  <c:v>#N/A</c:v>
                </c:pt>
                <c:pt idx="5">
                  <c:v>0.26</c:v>
                </c:pt>
                <c:pt idx="6">
                  <c:v>#N/A</c:v>
                </c:pt>
                <c:pt idx="7">
                  <c:v>0.65</c:v>
                </c:pt>
                <c:pt idx="8">
                  <c:v>#N/A</c:v>
                </c:pt>
                <c:pt idx="9">
                  <c:v>0.13</c:v>
                </c:pt>
              </c:numCache>
            </c:numRef>
          </c:val>
          <c:extLst>
            <c:ext xmlns:c16="http://schemas.microsoft.com/office/drawing/2014/chart" uri="{C3380CC4-5D6E-409C-BE32-E72D297353CC}">
              <c16:uniqueId val="{00000003-E411-416A-A1F1-CE0C24732D80}"/>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0.23</c:v>
                </c:pt>
                <c:pt idx="2">
                  <c:v>#N/A</c:v>
                </c:pt>
                <c:pt idx="3">
                  <c:v>0.38</c:v>
                </c:pt>
                <c:pt idx="4">
                  <c:v>#N/A</c:v>
                </c:pt>
                <c:pt idx="5">
                  <c:v>0.64</c:v>
                </c:pt>
                <c:pt idx="6">
                  <c:v>#N/A</c:v>
                </c:pt>
                <c:pt idx="7">
                  <c:v>0.19</c:v>
                </c:pt>
                <c:pt idx="8">
                  <c:v>#N/A</c:v>
                </c:pt>
                <c:pt idx="9">
                  <c:v>0.5</c:v>
                </c:pt>
              </c:numCache>
            </c:numRef>
          </c:val>
          <c:extLst>
            <c:ext xmlns:c16="http://schemas.microsoft.com/office/drawing/2014/chart" uri="{C3380CC4-5D6E-409C-BE32-E72D297353CC}">
              <c16:uniqueId val="{00000004-E411-416A-A1F1-CE0C24732D8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1.82</c:v>
                </c:pt>
                <c:pt idx="1">
                  <c:v>#N/A</c:v>
                </c:pt>
                <c:pt idx="2">
                  <c:v>0.79</c:v>
                </c:pt>
                <c:pt idx="3">
                  <c:v>#N/A</c:v>
                </c:pt>
                <c:pt idx="4">
                  <c:v>0.37</c:v>
                </c:pt>
                <c:pt idx="5">
                  <c:v>#N/A</c:v>
                </c:pt>
                <c:pt idx="6">
                  <c:v>#N/A</c:v>
                </c:pt>
                <c:pt idx="7">
                  <c:v>0.33</c:v>
                </c:pt>
                <c:pt idx="8">
                  <c:v>#N/A</c:v>
                </c:pt>
                <c:pt idx="9">
                  <c:v>0.78</c:v>
                </c:pt>
              </c:numCache>
            </c:numRef>
          </c:val>
          <c:extLst>
            <c:ext xmlns:c16="http://schemas.microsoft.com/office/drawing/2014/chart" uri="{C3380CC4-5D6E-409C-BE32-E72D297353CC}">
              <c16:uniqueId val="{00000005-E411-416A-A1F1-CE0C24732D80}"/>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1.94</c:v>
                </c:pt>
                <c:pt idx="2">
                  <c:v>#N/A</c:v>
                </c:pt>
                <c:pt idx="3">
                  <c:v>2.0699999999999998</c:v>
                </c:pt>
                <c:pt idx="4">
                  <c:v>#N/A</c:v>
                </c:pt>
                <c:pt idx="5">
                  <c:v>1.66</c:v>
                </c:pt>
                <c:pt idx="6">
                  <c:v>#N/A</c:v>
                </c:pt>
                <c:pt idx="7">
                  <c:v>1.18</c:v>
                </c:pt>
                <c:pt idx="8">
                  <c:v>#N/A</c:v>
                </c:pt>
                <c:pt idx="9">
                  <c:v>1.61</c:v>
                </c:pt>
              </c:numCache>
            </c:numRef>
          </c:val>
          <c:extLst>
            <c:ext xmlns:c16="http://schemas.microsoft.com/office/drawing/2014/chart" uri="{C3380CC4-5D6E-409C-BE32-E72D297353CC}">
              <c16:uniqueId val="{00000006-E411-416A-A1F1-CE0C24732D8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1.1499999999999999</c:v>
                </c:pt>
                <c:pt idx="2">
                  <c:v>#N/A</c:v>
                </c:pt>
                <c:pt idx="3">
                  <c:v>1.42</c:v>
                </c:pt>
                <c:pt idx="4">
                  <c:v>#N/A</c:v>
                </c:pt>
                <c:pt idx="5">
                  <c:v>1.88</c:v>
                </c:pt>
                <c:pt idx="6">
                  <c:v>#N/A</c:v>
                </c:pt>
                <c:pt idx="7">
                  <c:v>1.63</c:v>
                </c:pt>
                <c:pt idx="8">
                  <c:v>#N/A</c:v>
                </c:pt>
                <c:pt idx="9">
                  <c:v>2.29</c:v>
                </c:pt>
              </c:numCache>
            </c:numRef>
          </c:val>
          <c:extLst>
            <c:ext xmlns:c16="http://schemas.microsoft.com/office/drawing/2014/chart" uri="{C3380CC4-5D6E-409C-BE32-E72D297353CC}">
              <c16:uniqueId val="{00000007-E411-416A-A1F1-CE0C24732D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c:v>
                </c:pt>
                <c:pt idx="2">
                  <c:v>#N/A</c:v>
                </c:pt>
                <c:pt idx="3">
                  <c:v>2.92</c:v>
                </c:pt>
                <c:pt idx="4">
                  <c:v>#N/A</c:v>
                </c:pt>
                <c:pt idx="5">
                  <c:v>2.9</c:v>
                </c:pt>
                <c:pt idx="6">
                  <c:v>#N/A</c:v>
                </c:pt>
                <c:pt idx="7">
                  <c:v>2.67</c:v>
                </c:pt>
                <c:pt idx="8">
                  <c:v>#N/A</c:v>
                </c:pt>
                <c:pt idx="9">
                  <c:v>2.74</c:v>
                </c:pt>
              </c:numCache>
            </c:numRef>
          </c:val>
          <c:extLst>
            <c:ext xmlns:c16="http://schemas.microsoft.com/office/drawing/2014/chart" uri="{C3380CC4-5D6E-409C-BE32-E72D297353CC}">
              <c16:uniqueId val="{00000008-E411-416A-A1F1-CE0C24732D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4.0199999999999996</c:v>
                </c:pt>
                <c:pt idx="2">
                  <c:v>#N/A</c:v>
                </c:pt>
                <c:pt idx="3">
                  <c:v>5</c:v>
                </c:pt>
                <c:pt idx="4">
                  <c:v>#N/A</c:v>
                </c:pt>
                <c:pt idx="5">
                  <c:v>5.08</c:v>
                </c:pt>
                <c:pt idx="6">
                  <c:v>#N/A</c:v>
                </c:pt>
                <c:pt idx="7">
                  <c:v>4.8099999999999996</c:v>
                </c:pt>
                <c:pt idx="8">
                  <c:v>#N/A</c:v>
                </c:pt>
                <c:pt idx="9">
                  <c:v>5.15</c:v>
                </c:pt>
              </c:numCache>
            </c:numRef>
          </c:val>
          <c:extLst>
            <c:ext xmlns:c16="http://schemas.microsoft.com/office/drawing/2014/chart" uri="{C3380CC4-5D6E-409C-BE32-E72D297353CC}">
              <c16:uniqueId val="{00000009-E411-416A-A1F1-CE0C24732D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426</c:v>
                </c:pt>
                <c:pt idx="5">
                  <c:v>384</c:v>
                </c:pt>
                <c:pt idx="8">
                  <c:v>371</c:v>
                </c:pt>
                <c:pt idx="11">
                  <c:v>400</c:v>
                </c:pt>
                <c:pt idx="14">
                  <c:v>406</c:v>
                </c:pt>
              </c:numCache>
            </c:numRef>
          </c:val>
          <c:extLst>
            <c:ext xmlns:c16="http://schemas.microsoft.com/office/drawing/2014/chart" uri="{C3380CC4-5D6E-409C-BE32-E72D297353CC}">
              <c16:uniqueId val="{00000000-9EE1-40DD-9126-9454951188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E1-40DD-9126-9454951188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3</c:v>
                </c:pt>
                <c:pt idx="6">
                  <c:v>3</c:v>
                </c:pt>
                <c:pt idx="9">
                  <c:v>3</c:v>
                </c:pt>
                <c:pt idx="12">
                  <c:v>0</c:v>
                </c:pt>
              </c:numCache>
            </c:numRef>
          </c:val>
          <c:extLst>
            <c:ext xmlns:c16="http://schemas.microsoft.com/office/drawing/2014/chart" uri="{C3380CC4-5D6E-409C-BE32-E72D297353CC}">
              <c16:uniqueId val="{00000002-9EE1-40DD-9126-9454951188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7</c:v>
                </c:pt>
                <c:pt idx="9">
                  <c:v>18</c:v>
                </c:pt>
                <c:pt idx="12">
                  <c:v>17</c:v>
                </c:pt>
              </c:numCache>
            </c:numRef>
          </c:val>
          <c:extLst>
            <c:ext xmlns:c16="http://schemas.microsoft.com/office/drawing/2014/chart" uri="{C3380CC4-5D6E-409C-BE32-E72D297353CC}">
              <c16:uniqueId val="{00000003-9EE1-40DD-9126-9454951188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201</c:v>
                </c:pt>
                <c:pt idx="3">
                  <c:v>193</c:v>
                </c:pt>
                <c:pt idx="6">
                  <c:v>170</c:v>
                </c:pt>
                <c:pt idx="9">
                  <c:v>126</c:v>
                </c:pt>
                <c:pt idx="12">
                  <c:v>132</c:v>
                </c:pt>
              </c:numCache>
            </c:numRef>
          </c:val>
          <c:extLst>
            <c:ext xmlns:c16="http://schemas.microsoft.com/office/drawing/2014/chart" uri="{C3380CC4-5D6E-409C-BE32-E72D297353CC}">
              <c16:uniqueId val="{00000004-9EE1-40DD-9126-9454951188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E1-40DD-9126-9454951188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E1-40DD-9126-9454951188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553</c:v>
                </c:pt>
                <c:pt idx="3">
                  <c:v>495</c:v>
                </c:pt>
                <c:pt idx="6">
                  <c:v>502</c:v>
                </c:pt>
                <c:pt idx="9">
                  <c:v>549</c:v>
                </c:pt>
                <c:pt idx="12">
                  <c:v>566</c:v>
                </c:pt>
              </c:numCache>
            </c:numRef>
          </c:val>
          <c:extLst>
            <c:ext xmlns:c16="http://schemas.microsoft.com/office/drawing/2014/chart" uri="{C3380CC4-5D6E-409C-BE32-E72D297353CC}">
              <c16:uniqueId val="{00000007-9EE1-40DD-9126-9454951188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332</c:v>
                </c:pt>
                <c:pt idx="2">
                  <c:v>#N/A</c:v>
                </c:pt>
                <c:pt idx="3">
                  <c:v>#N/A</c:v>
                </c:pt>
                <c:pt idx="4">
                  <c:v>307</c:v>
                </c:pt>
                <c:pt idx="5">
                  <c:v>#N/A</c:v>
                </c:pt>
                <c:pt idx="6">
                  <c:v>#N/A</c:v>
                </c:pt>
                <c:pt idx="7">
                  <c:v>311</c:v>
                </c:pt>
                <c:pt idx="8">
                  <c:v>#N/A</c:v>
                </c:pt>
                <c:pt idx="9">
                  <c:v>#N/A</c:v>
                </c:pt>
                <c:pt idx="10">
                  <c:v>296</c:v>
                </c:pt>
                <c:pt idx="11">
                  <c:v>#N/A</c:v>
                </c:pt>
                <c:pt idx="12">
                  <c:v>#N/A</c:v>
                </c:pt>
                <c:pt idx="13">
                  <c:v>309</c:v>
                </c:pt>
                <c:pt idx="14">
                  <c:v>#N/A</c:v>
                </c:pt>
              </c:numCache>
            </c:numRef>
          </c:val>
          <c:smooth val="0"/>
          <c:extLst>
            <c:ext xmlns:c16="http://schemas.microsoft.com/office/drawing/2014/chart" uri="{C3380CC4-5D6E-409C-BE32-E72D297353CC}">
              <c16:uniqueId val="{00000008-9EE1-40DD-9126-9454951188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3578</c:v>
                </c:pt>
                <c:pt idx="5">
                  <c:v>3792</c:v>
                </c:pt>
                <c:pt idx="8">
                  <c:v>3783</c:v>
                </c:pt>
                <c:pt idx="11">
                  <c:v>3674</c:v>
                </c:pt>
                <c:pt idx="14">
                  <c:v>3734</c:v>
                </c:pt>
              </c:numCache>
            </c:numRef>
          </c:val>
          <c:extLst>
            <c:ext xmlns:c16="http://schemas.microsoft.com/office/drawing/2014/chart" uri="{C3380CC4-5D6E-409C-BE32-E72D297353CC}">
              <c16:uniqueId val="{00000000-2045-4380-A78E-204FABBCC7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223</c:v>
                </c:pt>
                <c:pt idx="5">
                  <c:v>194</c:v>
                </c:pt>
                <c:pt idx="8">
                  <c:v>168</c:v>
                </c:pt>
                <c:pt idx="11">
                  <c:v>162</c:v>
                </c:pt>
                <c:pt idx="14">
                  <c:v>160</c:v>
                </c:pt>
              </c:numCache>
            </c:numRef>
          </c:val>
          <c:extLst>
            <c:ext xmlns:c16="http://schemas.microsoft.com/office/drawing/2014/chart" uri="{C3380CC4-5D6E-409C-BE32-E72D297353CC}">
              <c16:uniqueId val="{00000001-2045-4380-A78E-204FABBCC7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1718</c:v>
                </c:pt>
                <c:pt idx="5">
                  <c:v>1517</c:v>
                </c:pt>
                <c:pt idx="8">
                  <c:v>1592</c:v>
                </c:pt>
                <c:pt idx="11">
                  <c:v>1943</c:v>
                </c:pt>
                <c:pt idx="14">
                  <c:v>1797</c:v>
                </c:pt>
              </c:numCache>
            </c:numRef>
          </c:val>
          <c:extLst>
            <c:ext xmlns:c16="http://schemas.microsoft.com/office/drawing/2014/chart" uri="{C3380CC4-5D6E-409C-BE32-E72D297353CC}">
              <c16:uniqueId val="{00000002-2045-4380-A78E-204FABBCC7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45-4380-A78E-204FABBCC7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45-4380-A78E-204FABBCC7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45-4380-A78E-204FABBCC7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861</c:v>
                </c:pt>
                <c:pt idx="3">
                  <c:v>858</c:v>
                </c:pt>
                <c:pt idx="6">
                  <c:v>844</c:v>
                </c:pt>
                <c:pt idx="9">
                  <c:v>795</c:v>
                </c:pt>
                <c:pt idx="12">
                  <c:v>752</c:v>
                </c:pt>
              </c:numCache>
            </c:numRef>
          </c:val>
          <c:extLst>
            <c:ext xmlns:c16="http://schemas.microsoft.com/office/drawing/2014/chart" uri="{C3380CC4-5D6E-409C-BE32-E72D297353CC}">
              <c16:uniqueId val="{00000006-2045-4380-A78E-204FABBCC7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c:v>
                </c:pt>
                <c:pt idx="3">
                  <c:v>87</c:v>
                </c:pt>
                <c:pt idx="6">
                  <c:v>204</c:v>
                </c:pt>
                <c:pt idx="9">
                  <c:v>190</c:v>
                </c:pt>
                <c:pt idx="12">
                  <c:v>172</c:v>
                </c:pt>
              </c:numCache>
            </c:numRef>
          </c:val>
          <c:extLst>
            <c:ext xmlns:c16="http://schemas.microsoft.com/office/drawing/2014/chart" uri="{C3380CC4-5D6E-409C-BE32-E72D297353CC}">
              <c16:uniqueId val="{00000007-2045-4380-A78E-204FABBCC7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1035</c:v>
                </c:pt>
                <c:pt idx="3">
                  <c:v>999</c:v>
                </c:pt>
                <c:pt idx="6">
                  <c:v>886</c:v>
                </c:pt>
                <c:pt idx="9">
                  <c:v>747</c:v>
                </c:pt>
                <c:pt idx="12">
                  <c:v>728</c:v>
                </c:pt>
              </c:numCache>
            </c:numRef>
          </c:val>
          <c:extLst>
            <c:ext xmlns:c16="http://schemas.microsoft.com/office/drawing/2014/chart" uri="{C3380CC4-5D6E-409C-BE32-E72D297353CC}">
              <c16:uniqueId val="{00000008-2045-4380-A78E-204FABBCC7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c:v>
                </c:pt>
                <c:pt idx="3">
                  <c:v>7</c:v>
                </c:pt>
                <c:pt idx="6">
                  <c:v>3</c:v>
                </c:pt>
                <c:pt idx="9">
                  <c:v>3</c:v>
                </c:pt>
                <c:pt idx="12">
                  <c:v>0</c:v>
                </c:pt>
              </c:numCache>
            </c:numRef>
          </c:val>
          <c:extLst>
            <c:ext xmlns:c16="http://schemas.microsoft.com/office/drawing/2014/chart" uri="{C3380CC4-5D6E-409C-BE32-E72D297353CC}">
              <c16:uniqueId val="{00000009-2045-4380-A78E-204FABBCC7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4750</c:v>
                </c:pt>
                <c:pt idx="3">
                  <c:v>4933</c:v>
                </c:pt>
                <c:pt idx="6">
                  <c:v>4842</c:v>
                </c:pt>
                <c:pt idx="9">
                  <c:v>4674</c:v>
                </c:pt>
                <c:pt idx="12">
                  <c:v>4830</c:v>
                </c:pt>
              </c:numCache>
            </c:numRef>
          </c:val>
          <c:extLst>
            <c:ext xmlns:c16="http://schemas.microsoft.com/office/drawing/2014/chart" uri="{C3380CC4-5D6E-409C-BE32-E72D297353CC}">
              <c16:uniqueId val="{0000000A-2045-4380-A78E-204FABBCC7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1152</c:v>
                </c:pt>
                <c:pt idx="2">
                  <c:v>#N/A</c:v>
                </c:pt>
                <c:pt idx="3">
                  <c:v>#N/A</c:v>
                </c:pt>
                <c:pt idx="4">
                  <c:v>1381</c:v>
                </c:pt>
                <c:pt idx="5">
                  <c:v>#N/A</c:v>
                </c:pt>
                <c:pt idx="6">
                  <c:v>#N/A</c:v>
                </c:pt>
                <c:pt idx="7">
                  <c:v>1236</c:v>
                </c:pt>
                <c:pt idx="8">
                  <c:v>#N/A</c:v>
                </c:pt>
                <c:pt idx="9">
                  <c:v>#N/A</c:v>
                </c:pt>
                <c:pt idx="10">
                  <c:v>630</c:v>
                </c:pt>
                <c:pt idx="11">
                  <c:v>#N/A</c:v>
                </c:pt>
                <c:pt idx="12">
                  <c:v>#N/A</c:v>
                </c:pt>
                <c:pt idx="13">
                  <c:v>791</c:v>
                </c:pt>
                <c:pt idx="14">
                  <c:v>#N/A</c:v>
                </c:pt>
              </c:numCache>
            </c:numRef>
          </c:val>
          <c:smooth val="0"/>
          <c:extLst>
            <c:ext xmlns:c16="http://schemas.microsoft.com/office/drawing/2014/chart" uri="{C3380CC4-5D6E-409C-BE32-E72D297353CC}">
              <c16:uniqueId val="{0000000B-2045-4380-A78E-204FABBCC7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956</c:v>
                </c:pt>
                <c:pt idx="1">
                  <c:v>1030</c:v>
                </c:pt>
                <c:pt idx="2">
                  <c:v>854</c:v>
                </c:pt>
              </c:numCache>
            </c:numRef>
          </c:val>
          <c:extLst>
            <c:ext xmlns:c16="http://schemas.microsoft.com/office/drawing/2014/chart" uri="{C3380CC4-5D6E-409C-BE32-E72D297353CC}">
              <c16:uniqueId val="{00000000-0F22-49D1-B9F5-42243AF462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66</c:v>
                </c:pt>
                <c:pt idx="1">
                  <c:v>82</c:v>
                </c:pt>
                <c:pt idx="2">
                  <c:v>67</c:v>
                </c:pt>
              </c:numCache>
            </c:numRef>
          </c:val>
          <c:extLst>
            <c:ext xmlns:c16="http://schemas.microsoft.com/office/drawing/2014/chart" uri="{C3380CC4-5D6E-409C-BE32-E72D297353CC}">
              <c16:uniqueId val="{00000001-0F22-49D1-B9F5-42243AF462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508</c:v>
                </c:pt>
                <c:pt idx="1">
                  <c:v>749</c:v>
                </c:pt>
                <c:pt idx="2">
                  <c:v>790</c:v>
                </c:pt>
              </c:numCache>
            </c:numRef>
          </c:val>
          <c:extLst>
            <c:ext xmlns:c16="http://schemas.microsoft.com/office/drawing/2014/chart" uri="{C3380CC4-5D6E-409C-BE32-E72D297353CC}">
              <c16:uniqueId val="{00000002-0F22-49D1-B9F5-42243AF462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{72711593-50A1-4A09-8B4E-2C85702D69EB}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1DF-49E7-9D9C-5A6CF00458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{11065879-0696-41F7-84BA-5A83F1D15793}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DF-49E7-9D9C-5A6CF00458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{FB9EE443-1C88-4229-A478-7D51DDA3482D}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DF-49E7-9D9C-5A6CF00458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{06F3F4A3-1532-46FC-ADD6-A1F111EF80C7}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DF-49E7-9D9C-5A6CF00458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{B4CD7CEA-7498-4C50-9158-BEA6938A916E}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DF-49E7-9D9C-5A6CF004583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{D7C60FEF-5C32-411B-8746-43BD10A877A8}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1DF-49E7-9D9C-5A6CF004583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{6669B130-4C9A-4347-8000-D543D6BF828A}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1DF-49E7-9D9C-5A6CF004583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{C5284D99-73CB-4C7A-99B0-2E417C229E56}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1DF-49E7-9D9C-5A6CF004583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{57F97D01-8F8F-43BC-BE90-571AFF470FFE}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1DF-49E7-9D9C-5A6CF00458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65.2</c:v>
                </c:pt>
                <c:pt idx="16">
                  <c:v>66.900000000000006</c:v>
                </c:pt>
                <c:pt idx="24">
                  <c:v>68.599999999999994</c:v>
                </c:pt>
                <c:pt idx="32">
                  <c:v>69.400000000000006</c:v>
                </c:pt>
              </c:numCache>
            </c:numRef>
          </c:xVal>
          <c:yVal>
            <c:numRef>
              <c:f>公会計指標分析・財政指標組合せ分析表!$BP$51:$DC$51</c:f>
              <c:numCache>
                <c:formatCode>#,##0.0;"▲ "#,##0.0</c:formatCode>
                <c:ptCount val="40"/>
                <c:pt idx="0">
                  <c:v>44.1</c:v>
                </c:pt>
                <c:pt idx="8">
                  <c:v>53.1</c:v>
                </c:pt>
                <c:pt idx="16">
                  <c:v>45</c:v>
                </c:pt>
                <c:pt idx="24">
                  <c:v>21.5</c:v>
                </c:pt>
                <c:pt idx="32">
                  <c:v>27.7</c:v>
                </c:pt>
              </c:numCache>
            </c:numRef>
          </c:yVal>
          <c:smooth val="0"/>
          <c:extLst>
            <c:ext xmlns:c16="http://schemas.microsoft.com/office/drawing/2014/chart" uri="{C3380CC4-5D6E-409C-BE32-E72D297353CC}">
              <c16:uniqueId val="{00000009-51DF-49E7-9D9C-5A6CF00458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{999FD2C9-0030-4220-929C-EE8B723C92F0}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1DF-49E7-9D9C-5A6CF00458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{8E4E72CF-F1BC-4370-95BE-3BFCE5CB5086}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DF-49E7-9D9C-5A6CF00458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{96BA0DCE-A8A6-4AE5-87FA-4A205173E051}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DF-49E7-9D9C-5A6CF00458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{8B86CED0-05F7-49F5-8ACD-0EEECF29809F}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DF-49E7-9D9C-5A6CF00458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{887CDAD8-BE23-47CF-A722-DA608F988444}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DF-49E7-9D9C-5A6CF004583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{84668863-2688-477D-9501-39696094DC92}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1DF-49E7-9D9C-5A6CF004583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{6C97959C-3E1C-4ADD-939E-41619BB50BBE}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1DF-49E7-9D9C-5A6CF004583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{EEE27F88-A64D-40B1-B1F1-230D4E7093D5}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1DF-49E7-9D9C-5A6CF004583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{1E1E50EC-62CC-4BF3-8BB6-B347DD776F0B}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1DF-49E7-9D9C-5A6CF00458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1DF-49E7-9D9C-5A6CF004583E}"/>
            </c:ext>
          </c:extLst>
        </c:ser>
        <c:dLbls>
          <c:showLegendKey val="0"/>
          <c:showVal val="1"/>
          <c:showCatName val="0"/>
          <c:showSerName val="0"/>
          <c:showPercent val="0"/>
          <c:showBubbleSize val="0"/>
        </c:dLbls>
        <c:axId val="46179840"/>
        <c:axId val="46181760"/>
      </c:scatterChart>
      <c:valAx>
        <c:axId val="46179840"/>
        <c:scaling>
          <c:orientation val="maxMin"/>
          <c:max val="7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{01926245-1169-4026-B5D7-E1332A3C199A}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816-444D-8453-B27B861E55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{83FBFD38-C613-4BC8-B0DA-5600E4CED648}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16-444D-8453-B27B861E55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{64799F43-ECB3-4CB2-8EA7-D754F2621A0B}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16-444D-8453-B27B861E55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{7BFBE6AD-150A-4F40-B703-03F88A1BEA8E}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16-444D-8453-B27B861E55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{551BF66D-78EF-44F4-A207-D4672F020D8B}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16-444D-8453-B27B861E55C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{8B0D18A3-BA65-4B0A-AB0E-56A46BD9C550}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816-444D-8453-B27B861E55C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{2730A0A1-A527-44E1-8972-1629C0F4E97D}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816-444D-8453-B27B861E55C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{4D847999-F45D-4763-8BF1-24E6CBA9A530}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816-444D-8453-B27B861E55C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{2E87C366-55EA-4AC0-B08F-E027E0329A1E}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816-444D-8453-B27B861E55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12.4</c:v>
                </c:pt>
                <c:pt idx="16">
                  <c:v>11.9</c:v>
                </c:pt>
                <c:pt idx="24">
                  <c:v>11</c:v>
                </c:pt>
                <c:pt idx="32">
                  <c:v>10.7</c:v>
                </c:pt>
              </c:numCache>
            </c:numRef>
          </c:xVal>
          <c:yVal>
            <c:numRef>
              <c:f>公会計指標分析・財政指標組合せ分析表!$BP$73:$DC$73</c:f>
              <c:numCache>
                <c:formatCode>#,##0.0;"▲ "#,##0.0</c:formatCode>
                <c:ptCount val="40"/>
                <c:pt idx="0">
                  <c:v>44.1</c:v>
                </c:pt>
                <c:pt idx="8">
                  <c:v>53.1</c:v>
                </c:pt>
                <c:pt idx="16">
                  <c:v>45</c:v>
                </c:pt>
                <c:pt idx="24">
                  <c:v>21.5</c:v>
                </c:pt>
                <c:pt idx="32">
                  <c:v>27.7</c:v>
                </c:pt>
              </c:numCache>
            </c:numRef>
          </c:yVal>
          <c:smooth val="0"/>
          <c:extLst>
            <c:ext xmlns:c16="http://schemas.microsoft.com/office/drawing/2014/chart" uri="{C3380CC4-5D6E-409C-BE32-E72D297353CC}">
              <c16:uniqueId val="{00000009-D816-444D-8453-B27B861E55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{37AD990A-4F48-4479-BA67-F6BC2E743D5B}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816-444D-8453-B27B861E55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{957556A6-BE9D-4F89-81EE-70F3FD5FAEDF}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16-444D-8453-B27B861E55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{1C86EC2C-E2A2-45DB-B3D1-96B8DD9CC14B}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16-444D-8453-B27B861E55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{03BADC8C-579B-4222-BF37-B5984F03B29F}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16-444D-8453-B27B861E55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{BFDC236A-310D-43AE-9E83-A6771CD9B5DB}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16-444D-8453-B27B861E55C8}"/>
                </c:ext>
              </c:extLst>
            </c:dLbl>
            <c:dLbl>
              <c:idx val="8"/>
              <c:layout>
                <c:manualLayout>
                  <c:x val="-3.1570342725075584E-2"/>
                  <c:y val="-4.34959213155358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{78522120-690E-4543-9693-C0130A8EEB9F}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816-444D-8453-B27B861E55C8}"/>
                </c:ext>
              </c:extLst>
            </c:dLbl>
            <c:dLbl>
              <c:idx val="16"/>
              <c:layout>
                <c:manualLayout>
                  <c:x val="-4.4905057365901176E-2"/>
                  <c:y val="-6.892065727474423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{99F33F76-206A-4115-BBAB-24E26B34C7DB}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816-444D-8453-B27B861E55C8}"/>
                </c:ext>
              </c:extLst>
            </c:dLbl>
            <c:dLbl>
              <c:idx val="24"/>
              <c:layout>
                <c:manualLayout>
                  <c:x val="-1.8235628084249993E-2"/>
                  <c:y val="-0.10617080403066768"/>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{C24B7253-D74E-4B44-9741-2850C647B503}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816-444D-8453-B27B861E55C8}"/>
                </c:ext>
              </c:extLst>
            </c:dLbl>
            <c:dLbl>
              <c:idx val="32"/>
              <c:layout>
                <c:manualLayout>
                  <c:x val="-3.1570342725075584E-2"/>
                  <c:y val="-3.107920573022802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{B1A516F5-A4EA-405D-938D-6FA1F4E6C62D}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816-444D-8453-B27B861E55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816-444D-8453-B27B861E55C8}"/>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4,880
4,690
310.76
7,124,038
6,927,094
166,362
3,230,248
4,830,424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140970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5987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73406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598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62</xdr:row>
      <xdr:rowOff>104775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0330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62</xdr:row>
      <xdr:rowOff>153035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346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65549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134383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165752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8037</xdr:rowOff>
    </xdr:from>
    <xdr:to>
      <xdr:col>23</xdr:col>
      <xdr:colOff>133350</xdr:colOff>
      <xdr:row>83</xdr:row>
      <xdr:rowOff>38071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38387"/>
          <a:ext cx="8382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153918</xdr:rowOff>
    </xdr:from>
    <xdr:to>
      <xdr:col>19</xdr:col>
      <xdr:colOff>133350</xdr:colOff>
      <xdr:row>83</xdr:row>
      <xdr:rowOff>8037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2818"/>
          <a:ext cx="889000" cy="2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100850</xdr:rowOff>
    </xdr:from>
    <xdr:to>
      <xdr:col>15</xdr:col>
      <xdr:colOff>82550</xdr:colOff>
      <xdr:row>82</xdr:row>
      <xdr:rowOff>153918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9750"/>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74678</xdr:rowOff>
    </xdr:from>
    <xdr:to>
      <xdr:col>11</xdr:col>
      <xdr:colOff>31750</xdr:colOff>
      <xdr:row>82</xdr:row>
      <xdr:rowOff>100850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33578"/>
          <a:ext cx="889000" cy="2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158721</xdr:rowOff>
    </xdr:from>
    <xdr:to>
      <xdr:col>23</xdr:col>
      <xdr:colOff>184150</xdr:colOff>
      <xdr:row>83</xdr:row>
      <xdr:rowOff>88871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130798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8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128687</xdr:rowOff>
    </xdr:from>
    <xdr:to>
      <xdr:col>19</xdr:col>
      <xdr:colOff>184150</xdr:colOff>
      <xdr:row>83</xdr:row>
      <xdr:rowOff>58837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43614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103118</xdr:rowOff>
    </xdr:from>
    <xdr:to>
      <xdr:col>15</xdr:col>
      <xdr:colOff>133350</xdr:colOff>
      <xdr:row>83</xdr:row>
      <xdr:rowOff>33268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18045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4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50050</xdr:rowOff>
    </xdr:from>
    <xdr:to>
      <xdr:col>11</xdr:col>
      <xdr:colOff>82550</xdr:colOff>
      <xdr:row>82</xdr:row>
      <xdr:rowOff>151650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136427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9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23878</xdr:rowOff>
    </xdr:from>
    <xdr:to>
      <xdr:col>7</xdr:col>
      <xdr:colOff>31750</xdr:colOff>
      <xdr:row>82</xdr:row>
      <xdr:rowOff>125478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110255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6478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524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86</xdr:row>
      <xdr:rowOff>7761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97755"/>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104866</xdr:rowOff>
    </xdr:from>
    <xdr:to>
      <xdr:col>81</xdr:col>
      <xdr:colOff>44450</xdr:colOff>
      <xdr:row>64</xdr:row>
      <xdr:rowOff>141405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77666"/>
          <a:ext cx="8382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59363</xdr:rowOff>
    </xdr:from>
    <xdr:to>
      <xdr:col>77</xdr:col>
      <xdr:colOff>44450</xdr:colOff>
      <xdr:row>64</xdr:row>
      <xdr:rowOff>104866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32163"/>
          <a:ext cx="8890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2141</xdr:rowOff>
    </xdr:from>
    <xdr:to>
      <xdr:col>72</xdr:col>
      <xdr:colOff>203200</xdr:colOff>
      <xdr:row>64</xdr:row>
      <xdr:rowOff>59363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74941"/>
          <a:ext cx="889000" cy="5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117747</xdr:rowOff>
    </xdr:from>
    <xdr:to>
      <xdr:col>68</xdr:col>
      <xdr:colOff>152400</xdr:colOff>
      <xdr:row>64</xdr:row>
      <xdr:rowOff>2141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19097"/>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90605</xdr:rowOff>
    </xdr:from>
    <xdr:to>
      <xdr:col>81</xdr:col>
      <xdr:colOff>95250</xdr:colOff>
      <xdr:row>65</xdr:row>
      <xdr:rowOff>20755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62682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54066</xdr:rowOff>
    </xdr:from>
    <xdr:to>
      <xdr:col>77</xdr:col>
      <xdr:colOff>95250</xdr:colOff>
      <xdr:row>64</xdr:row>
      <xdr:rowOff>155666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140443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8563</xdr:rowOff>
    </xdr:from>
    <xdr:to>
      <xdr:col>73</xdr:col>
      <xdr:colOff>44450</xdr:colOff>
      <xdr:row>64</xdr:row>
      <xdr:rowOff>110163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94940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6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122791</xdr:rowOff>
    </xdr:from>
    <xdr:to>
      <xdr:col>68</xdr:col>
      <xdr:colOff>203200</xdr:colOff>
      <xdr:row>64</xdr:row>
      <xdr:rowOff>52941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37718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1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66947</xdr:rowOff>
    </xdr:from>
    <xdr:to>
      <xdr:col>64</xdr:col>
      <xdr:colOff>152400</xdr:colOff>
      <xdr:row>63</xdr:row>
      <xdr:rowOff>168547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153324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59182</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6008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117094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745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117094</xdr:rowOff>
    </xdr:from>
    <xdr:to>
      <xdr:col>72</xdr:col>
      <xdr:colOff>203200</xdr:colOff>
      <xdr:row>42</xdr:row>
      <xdr:rowOff>141224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1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42</xdr:row>
      <xdr:rowOff>150876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421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66294</xdr:rowOff>
    </xdr:from>
    <xdr:to>
      <xdr:col>73</xdr:col>
      <xdr:colOff>44450</xdr:colOff>
      <xdr:row>42</xdr:row>
      <xdr:rowOff>167894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152671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159960</xdr:rowOff>
    </xdr:from>
    <xdr:to>
      <xdr:col>81</xdr:col>
      <xdr:colOff>44450</xdr:colOff>
      <xdr:row>15</xdr:row>
      <xdr:rowOff>59750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60260"/>
          <a:ext cx="838200" cy="7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159960</xdr:rowOff>
    </xdr:from>
    <xdr:to>
      <xdr:col>77</xdr:col>
      <xdr:colOff>44450</xdr:colOff>
      <xdr:row>16</xdr:row>
      <xdr:rowOff>87086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60260"/>
          <a:ext cx="889000" cy="2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87086</xdr:rowOff>
    </xdr:from>
    <xdr:to>
      <xdr:col>72</xdr:col>
      <xdr:colOff>203200</xdr:colOff>
      <xdr:row>17</xdr:row>
      <xdr:rowOff>8709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3028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76744</xdr:rowOff>
    </xdr:from>
    <xdr:to>
      <xdr:col>68</xdr:col>
      <xdr:colOff>152400</xdr:colOff>
      <xdr:row>17</xdr:row>
      <xdr:rowOff>8709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81994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8950</xdr:rowOff>
    </xdr:from>
    <xdr:to>
      <xdr:col>81</xdr:col>
      <xdr:colOff>95250</xdr:colOff>
      <xdr:row>15</xdr:row>
      <xdr:rowOff>110550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152477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109160</xdr:rowOff>
    </xdr:from>
    <xdr:to>
      <xdr:col>77</xdr:col>
      <xdr:colOff>95250</xdr:colOff>
      <xdr:row>15</xdr:row>
      <xdr:rowOff>39310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24087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9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36286</xdr:rowOff>
    </xdr:from>
    <xdr:to>
      <xdr:col>73</xdr:col>
      <xdr:colOff>44450</xdr:colOff>
      <xdr:row>16</xdr:row>
      <xdr:rowOff>137886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122663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129359</xdr:rowOff>
    </xdr:from>
    <xdr:to>
      <xdr:col>68</xdr:col>
      <xdr:colOff>203200</xdr:colOff>
      <xdr:row>17</xdr:row>
      <xdr:rowOff>59509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25944</xdr:rowOff>
    </xdr:from>
    <xdr:to>
      <xdr:col>64</xdr:col>
      <xdr:colOff>152400</xdr:colOff>
      <xdr:row>16</xdr:row>
      <xdr:rowOff>127544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112321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5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4,880
4,690
310.76
7,124,038
6,927,094
166,362
3,230,248
4,830,424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04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38</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775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530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27940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53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19</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14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51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162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9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288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924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9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9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92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49276</xdr:rowOff>
    </xdr:from>
    <xdr:to>
      <xdr:col>82</xdr:col>
      <xdr:colOff>107950</xdr:colOff>
      <xdr:row>77</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50926"/>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49276</xdr:rowOff>
    </xdr:from>
    <xdr:to>
      <xdr:col>78</xdr:col>
      <xdr:colOff>69850</xdr:colOff>
      <xdr:row>77</xdr:row>
      <xdr:rowOff>90424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509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90424</xdr:rowOff>
    </xdr:from>
    <xdr:to>
      <xdr:col>73</xdr:col>
      <xdr:colOff>180975</xdr:colOff>
      <xdr:row>77</xdr:row>
      <xdr:rowOff>120142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920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122428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21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169926</xdr:rowOff>
    </xdr:from>
    <xdr:to>
      <xdr:col>78</xdr:col>
      <xdr:colOff>120650</xdr:colOff>
      <xdr:row>77</xdr:row>
      <xdr:rowOff>100076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84853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8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39624</xdr:rowOff>
    </xdr:from>
    <xdr:to>
      <xdr:col>74</xdr:col>
      <xdr:colOff>31750</xdr:colOff>
      <xdr:row>77</xdr:row>
      <xdr:rowOff>141224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151401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1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71628</xdr:rowOff>
    </xdr:from>
    <xdr:to>
      <xdr:col>65</xdr:col>
      <xdr:colOff>53975</xdr:colOff>
      <xdr:row>78</xdr:row>
      <xdr:rowOff>1778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158005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5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157398</xdr:rowOff>
    </xdr:from>
    <xdr:to>
      <xdr:col>29</xdr:col>
      <xdr:colOff>127000</xdr:colOff>
      <xdr:row>14</xdr:row>
      <xdr:rowOff>57783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33873"/>
          <a:ext cx="647700" cy="71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57783</xdr:rowOff>
    </xdr:from>
    <xdr:to>
      <xdr:col>26</xdr:col>
      <xdr:colOff>50800</xdr:colOff>
      <xdr:row>14</xdr:row>
      <xdr:rowOff>150750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05708"/>
          <a:ext cx="698500" cy="9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150750</xdr:rowOff>
    </xdr:from>
    <xdr:to>
      <xdr:col>22</xdr:col>
      <xdr:colOff>114300</xdr:colOff>
      <xdr:row>15</xdr:row>
      <xdr:rowOff>44469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98675"/>
          <a:ext cx="698500" cy="65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44469</xdr:rowOff>
    </xdr:from>
    <xdr:to>
      <xdr:col>18</xdr:col>
      <xdr:colOff>177800</xdr:colOff>
      <xdr:row>15</xdr:row>
      <xdr:rowOff>143691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63844"/>
          <a:ext cx="698500" cy="9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106598</xdr:rowOff>
    </xdr:from>
    <xdr:to>
      <xdr:col>29</xdr:col>
      <xdr:colOff>177800</xdr:colOff>
      <xdr:row>14</xdr:row>
      <xdr:rowOff>36748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83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123125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2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6983</xdr:rowOff>
    </xdr:from>
    <xdr:to>
      <xdr:col>26</xdr:col>
      <xdr:colOff>101600</xdr:colOff>
      <xdr:row>14</xdr:row>
      <xdr:rowOff>108583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5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118760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2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99950</xdr:rowOff>
    </xdr:from>
    <xdr:to>
      <xdr:col>22</xdr:col>
      <xdr:colOff>165100</xdr:colOff>
      <xdr:row>15</xdr:row>
      <xdr:rowOff>30100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4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40277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1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165119</xdr:rowOff>
    </xdr:from>
    <xdr:to>
      <xdr:col>19</xdr:col>
      <xdr:colOff>38100</xdr:colOff>
      <xdr:row>15</xdr:row>
      <xdr:rowOff>95269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1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105446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8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92891</xdr:rowOff>
    </xdr:from>
    <xdr:to>
      <xdr:col>15</xdr:col>
      <xdr:colOff>101600</xdr:colOff>
      <xdr:row>16</xdr:row>
      <xdr:rowOff>23041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1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33218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8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326949</xdr:rowOff>
    </xdr:from>
    <xdr:to>
      <xdr:col>29</xdr:col>
      <xdr:colOff>127000</xdr:colOff>
      <xdr:row>35</xdr:row>
      <xdr:rowOff>25545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94399"/>
          <a:ext cx="647700" cy="4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11830</xdr:rowOff>
    </xdr:from>
    <xdr:to>
      <xdr:col>26</xdr:col>
      <xdr:colOff>50800</xdr:colOff>
      <xdr:row>35</xdr:row>
      <xdr:rowOff>25545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22180"/>
          <a:ext cx="698500" cy="1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11830</xdr:rowOff>
    </xdr:from>
    <xdr:to>
      <xdr:col>22</xdr:col>
      <xdr:colOff>114300</xdr:colOff>
      <xdr:row>35</xdr:row>
      <xdr:rowOff>37694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22180"/>
          <a:ext cx="698500" cy="25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16891</xdr:rowOff>
    </xdr:from>
    <xdr:to>
      <xdr:col>18</xdr:col>
      <xdr:colOff>177800</xdr:colOff>
      <xdr:row>35</xdr:row>
      <xdr:rowOff>37694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27241"/>
          <a:ext cx="698500" cy="2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276149</xdr:rowOff>
    </xdr:from>
    <xdr:to>
      <xdr:col>29</xdr:col>
      <xdr:colOff>177800</xdr:colOff>
      <xdr:row>35</xdr:row>
      <xdr:rowOff>34849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4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121226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8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317645</xdr:rowOff>
    </xdr:from>
    <xdr:to>
      <xdr:col>26</xdr:col>
      <xdr:colOff>101600</xdr:colOff>
      <xdr:row>35</xdr:row>
      <xdr:rowOff>76345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8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86522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5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303930</xdr:rowOff>
    </xdr:from>
    <xdr:to>
      <xdr:col>22</xdr:col>
      <xdr:colOff>165100</xdr:colOff>
      <xdr:row>35</xdr:row>
      <xdr:rowOff>62630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7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72806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4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329794</xdr:rowOff>
    </xdr:from>
    <xdr:to>
      <xdr:col>19</xdr:col>
      <xdr:colOff>38100</xdr:colOff>
      <xdr:row>35</xdr:row>
      <xdr:rowOff>88494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9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98670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6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308991</xdr:rowOff>
    </xdr:from>
    <xdr:to>
      <xdr:col>15</xdr:col>
      <xdr:colOff>101600</xdr:colOff>
      <xdr:row>35</xdr:row>
      <xdr:rowOff>67691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7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77868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4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4,880
4,690
310.76
7,124,038
6,927,094
166,362
3,230,248
4,830,424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70078</xdr:rowOff>
    </xdr:from>
    <xdr:to>
      <xdr:col>24</xdr:col>
      <xdr:colOff>63500</xdr:colOff>
      <xdr:row>33</xdr:row>
      <xdr:rowOff>110211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27928"/>
          <a:ext cx="838200" cy="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110211</xdr:rowOff>
    </xdr:from>
    <xdr:to>
      <xdr:col>19</xdr:col>
      <xdr:colOff>177800</xdr:colOff>
      <xdr:row>34</xdr:row>
      <xdr:rowOff>30603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68061"/>
          <a:ext cx="889000" cy="9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30603</xdr:rowOff>
    </xdr:from>
    <xdr:to>
      <xdr:col>15</xdr:col>
      <xdr:colOff>50800</xdr:colOff>
      <xdr:row>35</xdr:row>
      <xdr:rowOff>61638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59903"/>
          <a:ext cx="889000" cy="20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61638</xdr:rowOff>
    </xdr:from>
    <xdr:to>
      <xdr:col>10</xdr:col>
      <xdr:colOff>114300</xdr:colOff>
      <xdr:row>35</xdr:row>
      <xdr:rowOff>163401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62388"/>
          <a:ext cx="889000" cy="10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19278</xdr:rowOff>
    </xdr:from>
    <xdr:to>
      <xdr:col>24</xdr:col>
      <xdr:colOff>114300</xdr:colOff>
      <xdr:row>33</xdr:row>
      <xdr:rowOff>120878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42155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59411</xdr:rowOff>
    </xdr:from>
    <xdr:to>
      <xdr:col>20</xdr:col>
      <xdr:colOff>38100</xdr:colOff>
      <xdr:row>33</xdr:row>
      <xdr:rowOff>161011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6088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49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151253</xdr:rowOff>
    </xdr:from>
    <xdr:to>
      <xdr:col>15</xdr:col>
      <xdr:colOff>101600</xdr:colOff>
      <xdr:row>34</xdr:row>
      <xdr:rowOff>81403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97930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58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10838</xdr:rowOff>
    </xdr:from>
    <xdr:to>
      <xdr:col>10</xdr:col>
      <xdr:colOff>165100</xdr:colOff>
      <xdr:row>35</xdr:row>
      <xdr:rowOff>112438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128965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112601</xdr:rowOff>
    </xdr:from>
    <xdr:to>
      <xdr:col>6</xdr:col>
      <xdr:colOff>38100</xdr:colOff>
      <xdr:row>36</xdr:row>
      <xdr:rowOff>42751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59278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8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45780</xdr:rowOff>
    </xdr:from>
    <xdr:to>
      <xdr:col>24</xdr:col>
      <xdr:colOff>63500</xdr:colOff>
      <xdr:row>58</xdr:row>
      <xdr:rowOff>69320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89880"/>
          <a:ext cx="838200" cy="2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69320</xdr:rowOff>
    </xdr:from>
    <xdr:to>
      <xdr:col>19</xdr:col>
      <xdr:colOff>177800</xdr:colOff>
      <xdr:row>58</xdr:row>
      <xdr:rowOff>73270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3420"/>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73270</xdr:rowOff>
    </xdr:from>
    <xdr:to>
      <xdr:col>15</xdr:col>
      <xdr:colOff>50800</xdr:colOff>
      <xdr:row>58</xdr:row>
      <xdr:rowOff>81675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17370"/>
          <a:ext cx="8890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81675</xdr:rowOff>
    </xdr:from>
    <xdr:to>
      <xdr:col>10</xdr:col>
      <xdr:colOff>114300</xdr:colOff>
      <xdr:row>58</xdr:row>
      <xdr:rowOff>104207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5775"/>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166430</xdr:rowOff>
    </xdr:from>
    <xdr:to>
      <xdr:col>24</xdr:col>
      <xdr:colOff>114300</xdr:colOff>
      <xdr:row>58</xdr:row>
      <xdr:rowOff>96580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17857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9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18520</xdr:rowOff>
    </xdr:from>
    <xdr:to>
      <xdr:col>20</xdr:col>
      <xdr:colOff>38100</xdr:colOff>
      <xdr:row>58</xdr:row>
      <xdr:rowOff>120120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136647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3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22470</xdr:rowOff>
    </xdr:from>
    <xdr:to>
      <xdr:col>15</xdr:col>
      <xdr:colOff>101600</xdr:colOff>
      <xdr:row>58</xdr:row>
      <xdr:rowOff>124070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140597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4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30875</xdr:rowOff>
    </xdr:from>
    <xdr:to>
      <xdr:col>10</xdr:col>
      <xdr:colOff>165100</xdr:colOff>
      <xdr:row>58</xdr:row>
      <xdr:rowOff>132475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149002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5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53407</xdr:rowOff>
    </xdr:from>
    <xdr:to>
      <xdr:col>6</xdr:col>
      <xdr:colOff>38100</xdr:colOff>
      <xdr:row>58</xdr:row>
      <xdr:rowOff>155007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7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109362</xdr:rowOff>
    </xdr:from>
    <xdr:to>
      <xdr:col>24</xdr:col>
      <xdr:colOff>63500</xdr:colOff>
      <xdr:row>73</xdr:row>
      <xdr:rowOff>146705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625212"/>
          <a:ext cx="8382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74675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109362</xdr:rowOff>
    </xdr:from>
    <xdr:to>
      <xdr:col>19</xdr:col>
      <xdr:colOff>177800</xdr:colOff>
      <xdr:row>74</xdr:row>
      <xdr:rowOff>70826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625212"/>
          <a:ext cx="8890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70826</xdr:rowOff>
    </xdr:from>
    <xdr:to>
      <xdr:col>15</xdr:col>
      <xdr:colOff>50800</xdr:colOff>
      <xdr:row>75</xdr:row>
      <xdr:rowOff>161401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758126"/>
          <a:ext cx="889000" cy="2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49991</xdr:rowOff>
    </xdr:from>
    <xdr:to>
      <xdr:col>10</xdr:col>
      <xdr:colOff>114300</xdr:colOff>
      <xdr:row>75</xdr:row>
      <xdr:rowOff>161401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908741"/>
          <a:ext cx="889000" cy="1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95905</xdr:rowOff>
    </xdr:from>
    <xdr:to>
      <xdr:col>24</xdr:col>
      <xdr:colOff>114300</xdr:colOff>
      <xdr:row>74</xdr:row>
      <xdr:rowOff>26055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6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118782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4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58562</xdr:rowOff>
    </xdr:from>
    <xdr:to>
      <xdr:col>20</xdr:col>
      <xdr:colOff>38100</xdr:colOff>
      <xdr:row>73</xdr:row>
      <xdr:rowOff>160162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5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5239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3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20026</xdr:rowOff>
    </xdr:from>
    <xdr:to>
      <xdr:col>15</xdr:col>
      <xdr:colOff>101600</xdr:colOff>
      <xdr:row>74</xdr:row>
      <xdr:rowOff>121626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7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138153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4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110601</xdr:rowOff>
    </xdr:from>
    <xdr:to>
      <xdr:col>10</xdr:col>
      <xdr:colOff>165100</xdr:colOff>
      <xdr:row>76</xdr:row>
      <xdr:rowOff>40751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57278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7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170641</xdr:rowOff>
    </xdr:from>
    <xdr:to>
      <xdr:col>6</xdr:col>
      <xdr:colOff>38100</xdr:colOff>
      <xdr:row>75</xdr:row>
      <xdr:rowOff>100791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8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117318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63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87085</xdr:rowOff>
    </xdr:from>
    <xdr:to>
      <xdr:col>24</xdr:col>
      <xdr:colOff>63500</xdr:colOff>
      <xdr:row>95</xdr:row>
      <xdr:rowOff>78156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03385"/>
          <a:ext cx="838200" cy="1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87085</xdr:rowOff>
    </xdr:from>
    <xdr:to>
      <xdr:col>19</xdr:col>
      <xdr:colOff>177800</xdr:colOff>
      <xdr:row>97</xdr:row>
      <xdr:rowOff>8268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03385"/>
          <a:ext cx="889000" cy="43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8268</xdr:rowOff>
    </xdr:from>
    <xdr:to>
      <xdr:col>15</xdr:col>
      <xdr:colOff>50800</xdr:colOff>
      <xdr:row>97</xdr:row>
      <xdr:rowOff>57519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8918"/>
          <a:ext cx="8890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57519</xdr:rowOff>
    </xdr:from>
    <xdr:to>
      <xdr:col>10</xdr:col>
      <xdr:colOff>114300</xdr:colOff>
      <xdr:row>97</xdr:row>
      <xdr:rowOff>111443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88169"/>
          <a:ext cx="889000" cy="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27356</xdr:rowOff>
    </xdr:from>
    <xdr:to>
      <xdr:col>24</xdr:col>
      <xdr:colOff>114300</xdr:colOff>
      <xdr:row>95</xdr:row>
      <xdr:rowOff>128956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50233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6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36285</xdr:rowOff>
    </xdr:from>
    <xdr:to>
      <xdr:col>20</xdr:col>
      <xdr:colOff>38100</xdr:colOff>
      <xdr:row>94</xdr:row>
      <xdr:rowOff>137885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154412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92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128918</xdr:rowOff>
    </xdr:from>
    <xdr:to>
      <xdr:col>15</xdr:col>
      <xdr:colOff>101600</xdr:colOff>
      <xdr:row>97</xdr:row>
      <xdr:rowOff>59068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50195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6719</xdr:rowOff>
    </xdr:from>
    <xdr:to>
      <xdr:col>10</xdr:col>
      <xdr:colOff>165100</xdr:colOff>
      <xdr:row>97</xdr:row>
      <xdr:rowOff>108319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99446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60643</xdr:rowOff>
    </xdr:from>
    <xdr:to>
      <xdr:col>6</xdr:col>
      <xdr:colOff>38100</xdr:colOff>
      <xdr:row>97</xdr:row>
      <xdr:rowOff>162243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153370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113804</xdr:rowOff>
    </xdr:from>
    <xdr:to>
      <xdr:col>55</xdr:col>
      <xdr:colOff>0</xdr:colOff>
      <xdr:row>34</xdr:row>
      <xdr:rowOff>139645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43104"/>
          <a:ext cx="838200" cy="2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13421</xdr:rowOff>
    </xdr:from>
    <xdr:to>
      <xdr:col>50</xdr:col>
      <xdr:colOff>114300</xdr:colOff>
      <xdr:row>34</xdr:row>
      <xdr:rowOff>139645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99821"/>
          <a:ext cx="889000" cy="46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13421</xdr:rowOff>
    </xdr:from>
    <xdr:to>
      <xdr:col>45</xdr:col>
      <xdr:colOff>177800</xdr:colOff>
      <xdr:row>35</xdr:row>
      <xdr:rowOff>14903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99821"/>
          <a:ext cx="889000" cy="5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14903</xdr:rowOff>
    </xdr:from>
    <xdr:to>
      <xdr:col>41</xdr:col>
      <xdr:colOff>50800</xdr:colOff>
      <xdr:row>35</xdr:row>
      <xdr:rowOff>60582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15653"/>
          <a:ext cx="889000" cy="4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63004</xdr:rowOff>
    </xdr:from>
    <xdr:to>
      <xdr:col>55</xdr:col>
      <xdr:colOff>50800</xdr:colOff>
      <xdr:row>34</xdr:row>
      <xdr:rowOff>164604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85881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4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88845</xdr:rowOff>
    </xdr:from>
    <xdr:to>
      <xdr:col>50</xdr:col>
      <xdr:colOff>165100</xdr:colOff>
      <xdr:row>35</xdr:row>
      <xdr:rowOff>18995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35522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9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134071</xdr:rowOff>
    </xdr:from>
    <xdr:to>
      <xdr:col>46</xdr:col>
      <xdr:colOff>38100</xdr:colOff>
      <xdr:row>32</xdr:row>
      <xdr:rowOff>64221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80748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22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135553</xdr:rowOff>
    </xdr:from>
    <xdr:to>
      <xdr:col>41</xdr:col>
      <xdr:colOff>101600</xdr:colOff>
      <xdr:row>35</xdr:row>
      <xdr:rowOff>65703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82230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4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9782</xdr:rowOff>
    </xdr:from>
    <xdr:to>
      <xdr:col>36</xdr:col>
      <xdr:colOff>165100</xdr:colOff>
      <xdr:row>35</xdr:row>
      <xdr:rowOff>111382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127909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78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93085</xdr:rowOff>
    </xdr:from>
    <xdr:to>
      <xdr:col>55</xdr:col>
      <xdr:colOff>0</xdr:colOff>
      <xdr:row>57</xdr:row>
      <xdr:rowOff>145234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94285"/>
          <a:ext cx="838200" cy="22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145234</xdr:rowOff>
    </xdr:from>
    <xdr:to>
      <xdr:col>50</xdr:col>
      <xdr:colOff>114300</xdr:colOff>
      <xdr:row>57</xdr:row>
      <xdr:rowOff>168530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17884"/>
          <a:ext cx="889000" cy="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168530</xdr:rowOff>
    </xdr:from>
    <xdr:to>
      <xdr:col>45</xdr:col>
      <xdr:colOff>177800</xdr:colOff>
      <xdr:row>58</xdr:row>
      <xdr:rowOff>41570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41180"/>
          <a:ext cx="889000" cy="4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41570</xdr:rowOff>
    </xdr:from>
    <xdr:to>
      <xdr:col>41</xdr:col>
      <xdr:colOff>50800</xdr:colOff>
      <xdr:row>58</xdr:row>
      <xdr:rowOff>72399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85670"/>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106087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124820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42285</xdr:rowOff>
    </xdr:from>
    <xdr:to>
      <xdr:col>55</xdr:col>
      <xdr:colOff>50800</xdr:colOff>
      <xdr:row>56</xdr:row>
      <xdr:rowOff>143885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65162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9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94434</xdr:rowOff>
    </xdr:from>
    <xdr:to>
      <xdr:col>50</xdr:col>
      <xdr:colOff>165100</xdr:colOff>
      <xdr:row>58</xdr:row>
      <xdr:rowOff>24584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6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41111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6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117730</xdr:rowOff>
    </xdr:from>
    <xdr:to>
      <xdr:col>46</xdr:col>
      <xdr:colOff>38100</xdr:colOff>
      <xdr:row>58</xdr:row>
      <xdr:rowOff>47880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64407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6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162220</xdr:rowOff>
    </xdr:from>
    <xdr:to>
      <xdr:col>41</xdr:col>
      <xdr:colOff>101600</xdr:colOff>
      <xdr:row>58</xdr:row>
      <xdr:rowOff>92370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108897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71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21599</xdr:rowOff>
    </xdr:from>
    <xdr:to>
      <xdr:col>36</xdr:col>
      <xdr:colOff>165100</xdr:colOff>
      <xdr:row>58</xdr:row>
      <xdr:rowOff>123199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139726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4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151257</xdr:rowOff>
    </xdr:from>
    <xdr:to>
      <xdr:col>55</xdr:col>
      <xdr:colOff>0</xdr:colOff>
      <xdr:row>78</xdr:row>
      <xdr:rowOff>77978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52907"/>
          <a:ext cx="838200" cy="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163689</xdr:rowOff>
    </xdr:from>
    <xdr:to>
      <xdr:col>50</xdr:col>
      <xdr:colOff>114300</xdr:colOff>
      <xdr:row>78</xdr:row>
      <xdr:rowOff>77978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65339"/>
          <a:ext cx="889000" cy="8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91360</xdr:rowOff>
    </xdr:from>
    <xdr:to>
      <xdr:col>45</xdr:col>
      <xdr:colOff>177800</xdr:colOff>
      <xdr:row>77</xdr:row>
      <xdr:rowOff>163689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121560"/>
          <a:ext cx="889000" cy="2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91360</xdr:rowOff>
    </xdr:from>
    <xdr:to>
      <xdr:col>41</xdr:col>
      <xdr:colOff>50800</xdr:colOff>
      <xdr:row>77</xdr:row>
      <xdr:rowOff>107705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121560"/>
          <a:ext cx="889000" cy="1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100457</xdr:rowOff>
    </xdr:from>
    <xdr:to>
      <xdr:col>55</xdr:col>
      <xdr:colOff>50800</xdr:colOff>
      <xdr:row>78</xdr:row>
      <xdr:rowOff>30607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123334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27178</xdr:rowOff>
    </xdr:from>
    <xdr:to>
      <xdr:col>50</xdr:col>
      <xdr:colOff>165100</xdr:colOff>
      <xdr:row>78</xdr:row>
      <xdr:rowOff>128778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119905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112889</xdr:rowOff>
    </xdr:from>
    <xdr:to>
      <xdr:col>46</xdr:col>
      <xdr:colOff>38100</xdr:colOff>
      <xdr:row>78</xdr:row>
      <xdr:rowOff>43039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34166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40560</xdr:rowOff>
    </xdr:from>
    <xdr:to>
      <xdr:col>41</xdr:col>
      <xdr:colOff>101600</xdr:colOff>
      <xdr:row>76</xdr:row>
      <xdr:rowOff>142160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158687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56905</xdr:rowOff>
    </xdr:from>
    <xdr:to>
      <xdr:col>36</xdr:col>
      <xdr:colOff>165100</xdr:colOff>
      <xdr:row>77</xdr:row>
      <xdr:rowOff>158505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5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3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9243</xdr:rowOff>
    </xdr:from>
    <xdr:to>
      <xdr:col>55</xdr:col>
      <xdr:colOff>0</xdr:colOff>
      <xdr:row>96</xdr:row>
      <xdr:rowOff>107280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954093"/>
          <a:ext cx="838200" cy="61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107280</xdr:rowOff>
    </xdr:from>
    <xdr:to>
      <xdr:col>50</xdr:col>
      <xdr:colOff>114300</xdr:colOff>
      <xdr:row>97</xdr:row>
      <xdr:rowOff>31110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66480"/>
          <a:ext cx="889000" cy="9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31110</xdr:rowOff>
    </xdr:from>
    <xdr:to>
      <xdr:col>45</xdr:col>
      <xdr:colOff>177800</xdr:colOff>
      <xdr:row>98</xdr:row>
      <xdr:rowOff>49701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61760"/>
          <a:ext cx="889000" cy="19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37846</xdr:rowOff>
    </xdr:from>
    <xdr:to>
      <xdr:col>41</xdr:col>
      <xdr:colOff>50800</xdr:colOff>
      <xdr:row>98</xdr:row>
      <xdr:rowOff>49701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68496"/>
          <a:ext cx="889000" cy="18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129893</xdr:rowOff>
    </xdr:from>
    <xdr:to>
      <xdr:col>55</xdr:col>
      <xdr:colOff>50800</xdr:colOff>
      <xdr:row>93</xdr:row>
      <xdr:rowOff>60043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9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152770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75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56480</xdr:rowOff>
    </xdr:from>
    <xdr:to>
      <xdr:col>50</xdr:col>
      <xdr:colOff>165100</xdr:colOff>
      <xdr:row>96</xdr:row>
      <xdr:rowOff>158080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3157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9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151760</xdr:rowOff>
    </xdr:from>
    <xdr:to>
      <xdr:col>46</xdr:col>
      <xdr:colOff>38100</xdr:colOff>
      <xdr:row>97</xdr:row>
      <xdr:rowOff>81910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73037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170351</xdr:rowOff>
    </xdr:from>
    <xdr:to>
      <xdr:col>41</xdr:col>
      <xdr:colOff>101600</xdr:colOff>
      <xdr:row>98</xdr:row>
      <xdr:rowOff>100501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91628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158496</xdr:rowOff>
    </xdr:from>
    <xdr:to>
      <xdr:col>36</xdr:col>
      <xdr:colOff>165100</xdr:colOff>
      <xdr:row>97</xdr:row>
      <xdr:rowOff>88646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79773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139261</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54361"/>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118925</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34025"/>
          <a:ext cx="889000" cy="2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88461</xdr:rowOff>
    </xdr:from>
    <xdr:to>
      <xdr:col>85</xdr:col>
      <xdr:colOff>177800</xdr:colOff>
      <xdr:row>39</xdr:row>
      <xdr:rowOff>18611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3388</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68125</xdr:rowOff>
    </xdr:from>
    <xdr:to>
      <xdr:col>67</xdr:col>
      <xdr:colOff>101600</xdr:colOff>
      <xdr:row>38</xdr:row>
      <xdr:rowOff>169725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160852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123382</xdr:rowOff>
    </xdr:from>
    <xdr:to>
      <xdr:col>85</xdr:col>
      <xdr:colOff>127000</xdr:colOff>
      <xdr:row>75</xdr:row>
      <xdr:rowOff>147326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82132"/>
          <a:ext cx="838200" cy="2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147326</xdr:rowOff>
    </xdr:from>
    <xdr:to>
      <xdr:col>81</xdr:col>
      <xdr:colOff>50800</xdr:colOff>
      <xdr:row>76</xdr:row>
      <xdr:rowOff>33551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06076"/>
          <a:ext cx="889000" cy="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33551</xdr:rowOff>
    </xdr:from>
    <xdr:to>
      <xdr:col>76</xdr:col>
      <xdr:colOff>114300</xdr:colOff>
      <xdr:row>76</xdr:row>
      <xdr:rowOff>52950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63751"/>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22510</xdr:rowOff>
    </xdr:from>
    <xdr:to>
      <xdr:col>71</xdr:col>
      <xdr:colOff>177800</xdr:colOff>
      <xdr:row>76</xdr:row>
      <xdr:rowOff>52950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52710"/>
          <a:ext cx="889000" cy="3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72582</xdr:rowOff>
    </xdr:from>
    <xdr:to>
      <xdr:col>85</xdr:col>
      <xdr:colOff>177800</xdr:colOff>
      <xdr:row>76</xdr:row>
      <xdr:rowOff>2732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95459</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96526</xdr:rowOff>
    </xdr:from>
    <xdr:to>
      <xdr:col>81</xdr:col>
      <xdr:colOff>101600</xdr:colOff>
      <xdr:row>76</xdr:row>
      <xdr:rowOff>26676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43203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73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154201</xdr:rowOff>
    </xdr:from>
    <xdr:to>
      <xdr:col>76</xdr:col>
      <xdr:colOff>165100</xdr:colOff>
      <xdr:row>76</xdr:row>
      <xdr:rowOff>84351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100879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2150</xdr:rowOff>
    </xdr:from>
    <xdr:to>
      <xdr:col>72</xdr:col>
      <xdr:colOff>38100</xdr:colOff>
      <xdr:row>76</xdr:row>
      <xdr:rowOff>103750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143160</xdr:rowOff>
    </xdr:from>
    <xdr:to>
      <xdr:col>67</xdr:col>
      <xdr:colOff>101600</xdr:colOff>
      <xdr:row>76</xdr:row>
      <xdr:rowOff>73310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89837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77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130028</xdr:rowOff>
    </xdr:from>
    <xdr:to>
      <xdr:col>85</xdr:col>
      <xdr:colOff>127000</xdr:colOff>
      <xdr:row>98</xdr:row>
      <xdr:rowOff>1200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760678"/>
          <a:ext cx="838200" cy="4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130028</xdr:rowOff>
    </xdr:from>
    <xdr:to>
      <xdr:col>81</xdr:col>
      <xdr:colOff>50800</xdr:colOff>
      <xdr:row>98</xdr:row>
      <xdr:rowOff>65709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60678"/>
          <a:ext cx="889000" cy="10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65709</xdr:rowOff>
    </xdr:from>
    <xdr:to>
      <xdr:col>76</xdr:col>
      <xdr:colOff>114300</xdr:colOff>
      <xdr:row>98</xdr:row>
      <xdr:rowOff>132741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67809"/>
          <a:ext cx="889000" cy="6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132741</xdr:rowOff>
    </xdr:from>
    <xdr:to>
      <xdr:col>71</xdr:col>
      <xdr:colOff>177800</xdr:colOff>
      <xdr:row>98</xdr:row>
      <xdr:rowOff>170966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34841"/>
          <a:ext cx="889000" cy="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121850</xdr:rowOff>
    </xdr:from>
    <xdr:to>
      <xdr:col>85</xdr:col>
      <xdr:colOff>177800</xdr:colOff>
      <xdr:row>98</xdr:row>
      <xdr:rowOff>52000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144727</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79228</xdr:rowOff>
    </xdr:from>
    <xdr:to>
      <xdr:col>81</xdr:col>
      <xdr:colOff>101600</xdr:colOff>
      <xdr:row>98</xdr:row>
      <xdr:rowOff>9378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25905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48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14909</xdr:rowOff>
    </xdr:from>
    <xdr:to>
      <xdr:col>76</xdr:col>
      <xdr:colOff>165100</xdr:colOff>
      <xdr:row>98</xdr:row>
      <xdr:rowOff>116509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133036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81941</xdr:rowOff>
    </xdr:from>
    <xdr:to>
      <xdr:col>72</xdr:col>
      <xdr:colOff>38100</xdr:colOff>
      <xdr:row>99</xdr:row>
      <xdr:rowOff>12091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28618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120166</xdr:rowOff>
    </xdr:from>
    <xdr:to>
      <xdr:col>67</xdr:col>
      <xdr:colOff>101600</xdr:colOff>
      <xdr:row>99</xdr:row>
      <xdr:rowOff>50316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66843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9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80394</xdr:rowOff>
    </xdr:from>
    <xdr:to>
      <xdr:col>116</xdr:col>
      <xdr:colOff>63500</xdr:colOff>
      <xdr:row>39</xdr:row>
      <xdr:rowOff>73112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95494"/>
          <a:ext cx="838200" cy="1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12337</xdr:rowOff>
    </xdr:from>
    <xdr:to>
      <xdr:col>111</xdr:col>
      <xdr:colOff>177800</xdr:colOff>
      <xdr:row>39</xdr:row>
      <xdr:rowOff>73112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98887"/>
          <a:ext cx="889000" cy="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167067</xdr:rowOff>
    </xdr:from>
    <xdr:to>
      <xdr:col>107</xdr:col>
      <xdr:colOff>50800</xdr:colOff>
      <xdr:row>39</xdr:row>
      <xdr:rowOff>12337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8216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167067</xdr:rowOff>
    </xdr:from>
    <xdr:to>
      <xdr:col>102</xdr:col>
      <xdr:colOff>114300</xdr:colOff>
      <xdr:row>39</xdr:row>
      <xdr:rowOff>41761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82167"/>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29594</xdr:rowOff>
    </xdr:from>
    <xdr:to>
      <xdr:col>116</xdr:col>
      <xdr:colOff>114300</xdr:colOff>
      <xdr:row>38</xdr:row>
      <xdr:rowOff>131194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52472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9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22312</xdr:rowOff>
    </xdr:from>
    <xdr:to>
      <xdr:col>112</xdr:col>
      <xdr:colOff>38100</xdr:colOff>
      <xdr:row>39</xdr:row>
      <xdr:rowOff>123912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115039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01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132987</xdr:rowOff>
    </xdr:from>
    <xdr:to>
      <xdr:col>107</xdr:col>
      <xdr:colOff>101600</xdr:colOff>
      <xdr:row>39</xdr:row>
      <xdr:rowOff>63137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54264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7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116267</xdr:rowOff>
    </xdr:from>
    <xdr:to>
      <xdr:col>102</xdr:col>
      <xdr:colOff>165100</xdr:colOff>
      <xdr:row>39</xdr:row>
      <xdr:rowOff>46417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62944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162411</xdr:rowOff>
    </xdr:from>
    <xdr:to>
      <xdr:col>98</xdr:col>
      <xdr:colOff>38100</xdr:colOff>
      <xdr:row>39</xdr:row>
      <xdr:rowOff>92561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83688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7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88755</xdr:rowOff>
    </xdr:from>
    <xdr:to>
      <xdr:col>116</xdr:col>
      <xdr:colOff>63500</xdr:colOff>
      <xdr:row>59</xdr:row>
      <xdr:rowOff>90388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04305"/>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88755</xdr:rowOff>
    </xdr:from>
    <xdr:to>
      <xdr:col>111</xdr:col>
      <xdr:colOff>177800</xdr:colOff>
      <xdr:row>59</xdr:row>
      <xdr:rowOff>90780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4305"/>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90780</xdr:rowOff>
    </xdr:from>
    <xdr:to>
      <xdr:col>107</xdr:col>
      <xdr:colOff>50800</xdr:colOff>
      <xdr:row>59</xdr:row>
      <xdr:rowOff>91008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0633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91008</xdr:rowOff>
    </xdr:from>
    <xdr:to>
      <xdr:col>102</xdr:col>
      <xdr:colOff>114300</xdr:colOff>
      <xdr:row>59</xdr:row>
      <xdr:rowOff>91335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0655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39588</xdr:rowOff>
    </xdr:from>
    <xdr:to>
      <xdr:col>116</xdr:col>
      <xdr:colOff>114300</xdr:colOff>
      <xdr:row>59</xdr:row>
      <xdr:rowOff>141188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125965</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37955</xdr:rowOff>
    </xdr:from>
    <xdr:to>
      <xdr:col>112</xdr:col>
      <xdr:colOff>38100</xdr:colOff>
      <xdr:row>59</xdr:row>
      <xdr:rowOff>139555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130682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39980</xdr:rowOff>
    </xdr:from>
    <xdr:to>
      <xdr:col>107</xdr:col>
      <xdr:colOff>101600</xdr:colOff>
      <xdr:row>59</xdr:row>
      <xdr:rowOff>141580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132707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48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40208</xdr:rowOff>
    </xdr:from>
    <xdr:to>
      <xdr:col>102</xdr:col>
      <xdr:colOff>165100</xdr:colOff>
      <xdr:row>59</xdr:row>
      <xdr:rowOff>141808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132935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4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40535</xdr:rowOff>
    </xdr:from>
    <xdr:to>
      <xdr:col>98</xdr:col>
      <xdr:colOff>38100</xdr:colOff>
      <xdr:row>59</xdr:row>
      <xdr:rowOff>142135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133262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4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69581</xdr:rowOff>
    </xdr:from>
    <xdr:to>
      <xdr:col>116</xdr:col>
      <xdr:colOff>63500</xdr:colOff>
      <xdr:row>74</xdr:row>
      <xdr:rowOff>81758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56881"/>
          <a:ext cx="8382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81758</xdr:rowOff>
    </xdr:from>
    <xdr:to>
      <xdr:col>111</xdr:col>
      <xdr:colOff>177800</xdr:colOff>
      <xdr:row>74</xdr:row>
      <xdr:rowOff>83602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69058"/>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67287</xdr:rowOff>
    </xdr:from>
    <xdr:to>
      <xdr:col>107</xdr:col>
      <xdr:colOff>50800</xdr:colOff>
      <xdr:row>74</xdr:row>
      <xdr:rowOff>83602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54587"/>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67287</xdr:rowOff>
    </xdr:from>
    <xdr:to>
      <xdr:col>102</xdr:col>
      <xdr:colOff>114300</xdr:colOff>
      <xdr:row>74</xdr:row>
      <xdr:rowOff>112108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54587"/>
          <a:ext cx="889000" cy="4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18781</xdr:rowOff>
    </xdr:from>
    <xdr:to>
      <xdr:col>116</xdr:col>
      <xdr:colOff>114300</xdr:colOff>
      <xdr:row>74</xdr:row>
      <xdr:rowOff>120381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41658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5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30958</xdr:rowOff>
    </xdr:from>
    <xdr:to>
      <xdr:col>112</xdr:col>
      <xdr:colOff>38100</xdr:colOff>
      <xdr:row>74</xdr:row>
      <xdr:rowOff>132558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149085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49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32802</xdr:rowOff>
    </xdr:from>
    <xdr:to>
      <xdr:col>107</xdr:col>
      <xdr:colOff>101600</xdr:colOff>
      <xdr:row>74</xdr:row>
      <xdr:rowOff>134402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150929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49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16487</xdr:rowOff>
    </xdr:from>
    <xdr:to>
      <xdr:col>102</xdr:col>
      <xdr:colOff>165100</xdr:colOff>
      <xdr:row>74</xdr:row>
      <xdr:rowOff>118087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134614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47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61308</xdr:rowOff>
    </xdr:from>
    <xdr:to>
      <xdr:col>98</xdr:col>
      <xdr:colOff>38100</xdr:colOff>
      <xdr:row>74</xdr:row>
      <xdr:rowOff>162908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7985</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52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4,880
4,690
310.76
7,124,038
6,927,094
166,362
3,230,248
4,830,424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111942</xdr:rowOff>
    </xdr:from>
    <xdr:to>
      <xdr:col>24</xdr:col>
      <xdr:colOff>63500</xdr:colOff>
      <xdr:row>32</xdr:row>
      <xdr:rowOff>146340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98342"/>
          <a:ext cx="838200" cy="3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146340</xdr:rowOff>
    </xdr:from>
    <xdr:to>
      <xdr:col>19</xdr:col>
      <xdr:colOff>177800</xdr:colOff>
      <xdr:row>33</xdr:row>
      <xdr:rowOff>20393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32740"/>
          <a:ext cx="8890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20393</xdr:rowOff>
    </xdr:from>
    <xdr:to>
      <xdr:col>15</xdr:col>
      <xdr:colOff>50800</xdr:colOff>
      <xdr:row>33</xdr:row>
      <xdr:rowOff>44777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78243"/>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44777</xdr:rowOff>
    </xdr:from>
    <xdr:to>
      <xdr:col>10</xdr:col>
      <xdr:colOff>114300</xdr:colOff>
      <xdr:row>33</xdr:row>
      <xdr:rowOff>57513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02627"/>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61142</xdr:rowOff>
    </xdr:from>
    <xdr:to>
      <xdr:col>24</xdr:col>
      <xdr:colOff>114300</xdr:colOff>
      <xdr:row>32</xdr:row>
      <xdr:rowOff>162742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84019</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95540</xdr:rowOff>
    </xdr:from>
    <xdr:to>
      <xdr:col>20</xdr:col>
      <xdr:colOff>38100</xdr:colOff>
      <xdr:row>33</xdr:row>
      <xdr:rowOff>25690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42217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3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141043</xdr:rowOff>
    </xdr:from>
    <xdr:to>
      <xdr:col>15</xdr:col>
      <xdr:colOff>101600</xdr:colOff>
      <xdr:row>33</xdr:row>
      <xdr:rowOff>71193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87720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4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165427</xdr:rowOff>
    </xdr:from>
    <xdr:to>
      <xdr:col>10</xdr:col>
      <xdr:colOff>165100</xdr:colOff>
      <xdr:row>33</xdr:row>
      <xdr:rowOff>95577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112104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4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6713</xdr:rowOff>
    </xdr:from>
    <xdr:to>
      <xdr:col>6</xdr:col>
      <xdr:colOff>38100</xdr:colOff>
      <xdr:row>33</xdr:row>
      <xdr:rowOff>108313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124840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43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116045</xdr:rowOff>
    </xdr:from>
    <xdr:to>
      <xdr:col>24</xdr:col>
      <xdr:colOff>63500</xdr:colOff>
      <xdr:row>57</xdr:row>
      <xdr:rowOff>119216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8695"/>
          <a:ext cx="8382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116045</xdr:rowOff>
    </xdr:from>
    <xdr:to>
      <xdr:col>19</xdr:col>
      <xdr:colOff>177800</xdr:colOff>
      <xdr:row>57</xdr:row>
      <xdr:rowOff>143577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8695"/>
          <a:ext cx="8890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143577</xdr:rowOff>
    </xdr:from>
    <xdr:to>
      <xdr:col>15</xdr:col>
      <xdr:colOff>50800</xdr:colOff>
      <xdr:row>58</xdr:row>
      <xdr:rowOff>53389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6227"/>
          <a:ext cx="889000" cy="8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53389</xdr:rowOff>
    </xdr:from>
    <xdr:to>
      <xdr:col>10</xdr:col>
      <xdr:colOff>114300</xdr:colOff>
      <xdr:row>58</xdr:row>
      <xdr:rowOff>83316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7489"/>
          <a:ext cx="889000" cy="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68416</xdr:rowOff>
    </xdr:from>
    <xdr:to>
      <xdr:col>24</xdr:col>
      <xdr:colOff>114300</xdr:colOff>
      <xdr:row>57</xdr:row>
      <xdr:rowOff>170016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91293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65245</xdr:rowOff>
    </xdr:from>
    <xdr:to>
      <xdr:col>20</xdr:col>
      <xdr:colOff>38100</xdr:colOff>
      <xdr:row>57</xdr:row>
      <xdr:rowOff>166845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11922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1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92777</xdr:rowOff>
    </xdr:from>
    <xdr:to>
      <xdr:col>15</xdr:col>
      <xdr:colOff>101600</xdr:colOff>
      <xdr:row>58</xdr:row>
      <xdr:rowOff>22927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39454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2589</xdr:rowOff>
    </xdr:from>
    <xdr:to>
      <xdr:col>10</xdr:col>
      <xdr:colOff>165100</xdr:colOff>
      <xdr:row>58</xdr:row>
      <xdr:rowOff>104189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2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32516</xdr:rowOff>
    </xdr:from>
    <xdr:to>
      <xdr:col>6</xdr:col>
      <xdr:colOff>38100</xdr:colOff>
      <xdr:row>58</xdr:row>
      <xdr:rowOff>134116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150643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5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57701</xdr:rowOff>
    </xdr:from>
    <xdr:to>
      <xdr:col>24</xdr:col>
      <xdr:colOff>63500</xdr:colOff>
      <xdr:row>73</xdr:row>
      <xdr:rowOff>137422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059201"/>
          <a:ext cx="838200" cy="59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137422</xdr:rowOff>
    </xdr:from>
    <xdr:to>
      <xdr:col>19</xdr:col>
      <xdr:colOff>177800</xdr:colOff>
      <xdr:row>74</xdr:row>
      <xdr:rowOff>28022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53272"/>
          <a:ext cx="889000" cy="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28022</xdr:rowOff>
    </xdr:from>
    <xdr:to>
      <xdr:col>15</xdr:col>
      <xdr:colOff>50800</xdr:colOff>
      <xdr:row>76</xdr:row>
      <xdr:rowOff>42286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15322"/>
          <a:ext cx="889000" cy="35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110698</xdr:rowOff>
    </xdr:from>
    <xdr:to>
      <xdr:col>10</xdr:col>
      <xdr:colOff>114300</xdr:colOff>
      <xdr:row>76</xdr:row>
      <xdr:rowOff>42286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69448"/>
          <a:ext cx="889000" cy="10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6901</xdr:rowOff>
    </xdr:from>
    <xdr:to>
      <xdr:col>24</xdr:col>
      <xdr:colOff>114300</xdr:colOff>
      <xdr:row>70</xdr:row>
      <xdr:rowOff>108501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0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131378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6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86622</xdr:rowOff>
    </xdr:from>
    <xdr:to>
      <xdr:col>20</xdr:col>
      <xdr:colOff>38100</xdr:colOff>
      <xdr:row>74</xdr:row>
      <xdr:rowOff>16772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33299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7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148672</xdr:rowOff>
    </xdr:from>
    <xdr:to>
      <xdr:col>15</xdr:col>
      <xdr:colOff>101600</xdr:colOff>
      <xdr:row>74</xdr:row>
      <xdr:rowOff>78822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95349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3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162936</xdr:rowOff>
    </xdr:from>
    <xdr:to>
      <xdr:col>10</xdr:col>
      <xdr:colOff>165100</xdr:colOff>
      <xdr:row>76</xdr:row>
      <xdr:rowOff>93086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109613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59898</xdr:rowOff>
    </xdr:from>
    <xdr:to>
      <xdr:col>6</xdr:col>
      <xdr:colOff>38100</xdr:colOff>
      <xdr:row>75</xdr:row>
      <xdr:rowOff>161497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18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6575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9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89370</xdr:rowOff>
    </xdr:from>
    <xdr:to>
      <xdr:col>24</xdr:col>
      <xdr:colOff>63500</xdr:colOff>
      <xdr:row>91</xdr:row>
      <xdr:rowOff>93690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691320"/>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165204</xdr:rowOff>
    </xdr:from>
    <xdr:to>
      <xdr:col>19</xdr:col>
      <xdr:colOff>177800</xdr:colOff>
      <xdr:row>91</xdr:row>
      <xdr:rowOff>89370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595704"/>
          <a:ext cx="889000" cy="9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165204</xdr:rowOff>
    </xdr:from>
    <xdr:to>
      <xdr:col>15</xdr:col>
      <xdr:colOff>50800</xdr:colOff>
      <xdr:row>92</xdr:row>
      <xdr:rowOff>138435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595704"/>
          <a:ext cx="889000" cy="3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138435</xdr:rowOff>
    </xdr:from>
    <xdr:to>
      <xdr:col>10</xdr:col>
      <xdr:colOff>114300</xdr:colOff>
      <xdr:row>93</xdr:row>
      <xdr:rowOff>51087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911835"/>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42890</xdr:rowOff>
    </xdr:from>
    <xdr:to>
      <xdr:col>24</xdr:col>
      <xdr:colOff>114300</xdr:colOff>
      <xdr:row>91</xdr:row>
      <xdr:rowOff>144490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6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65767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49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38570</xdr:rowOff>
    </xdr:from>
    <xdr:to>
      <xdr:col>20</xdr:col>
      <xdr:colOff>38100</xdr:colOff>
      <xdr:row>91</xdr:row>
      <xdr:rowOff>140170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6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156697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41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114404</xdr:rowOff>
    </xdr:from>
    <xdr:to>
      <xdr:col>15</xdr:col>
      <xdr:colOff>101600</xdr:colOff>
      <xdr:row>91</xdr:row>
      <xdr:rowOff>44554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5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61081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32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87635</xdr:rowOff>
    </xdr:from>
    <xdr:to>
      <xdr:col>10</xdr:col>
      <xdr:colOff>165100</xdr:colOff>
      <xdr:row>93</xdr:row>
      <xdr:rowOff>17785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34312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63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287</xdr:rowOff>
    </xdr:from>
    <xdr:to>
      <xdr:col>6</xdr:col>
      <xdr:colOff>38100</xdr:colOff>
      <xdr:row>93</xdr:row>
      <xdr:rowOff>101887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9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118414</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72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27686</xdr:rowOff>
    </xdr:from>
    <xdr:to>
      <xdr:col>55</xdr:col>
      <xdr:colOff>0</xdr:colOff>
      <xdr:row>38</xdr:row>
      <xdr:rowOff>36830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427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27686</xdr:rowOff>
    </xdr:from>
    <xdr:to>
      <xdr:col>50</xdr:col>
      <xdr:colOff>114300</xdr:colOff>
      <xdr:row>38</xdr:row>
      <xdr:rowOff>30429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4278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30429</xdr:rowOff>
    </xdr:from>
    <xdr:to>
      <xdr:col>45</xdr:col>
      <xdr:colOff>177800</xdr:colOff>
      <xdr:row>38</xdr:row>
      <xdr:rowOff>33630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4552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33630</xdr:rowOff>
    </xdr:from>
    <xdr:to>
      <xdr:col>41</xdr:col>
      <xdr:colOff>50800</xdr:colOff>
      <xdr:row>38</xdr:row>
      <xdr:rowOff>37744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4873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157480</xdr:rowOff>
    </xdr:from>
    <xdr:to>
      <xdr:col>55</xdr:col>
      <xdr:colOff>50800</xdr:colOff>
      <xdr:row>38</xdr:row>
      <xdr:rowOff>87630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72407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16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148336</xdr:rowOff>
    </xdr:from>
    <xdr:to>
      <xdr:col>50</xdr:col>
      <xdr:colOff>165100</xdr:colOff>
      <xdr:row>38</xdr:row>
      <xdr:rowOff>78486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69613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151079</xdr:rowOff>
    </xdr:from>
    <xdr:to>
      <xdr:col>46</xdr:col>
      <xdr:colOff>38100</xdr:colOff>
      <xdr:row>38</xdr:row>
      <xdr:rowOff>81229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72356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154280</xdr:rowOff>
    </xdr:from>
    <xdr:to>
      <xdr:col>41</xdr:col>
      <xdr:colOff>101600</xdr:colOff>
      <xdr:row>38</xdr:row>
      <xdr:rowOff>84430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75557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9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158394</xdr:rowOff>
    </xdr:from>
    <xdr:to>
      <xdr:col>36</xdr:col>
      <xdr:colOff>165100</xdr:colOff>
      <xdr:row>38</xdr:row>
      <xdr:rowOff>88544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79671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32376</xdr:rowOff>
    </xdr:from>
    <xdr:to>
      <xdr:col>55</xdr:col>
      <xdr:colOff>0</xdr:colOff>
      <xdr:row>57</xdr:row>
      <xdr:rowOff>39905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05026"/>
          <a:ext cx="8382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32376</xdr:rowOff>
    </xdr:from>
    <xdr:to>
      <xdr:col>50</xdr:col>
      <xdr:colOff>114300</xdr:colOff>
      <xdr:row>57</xdr:row>
      <xdr:rowOff>97809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05026"/>
          <a:ext cx="889000" cy="6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97809</xdr:rowOff>
    </xdr:from>
    <xdr:to>
      <xdr:col>45</xdr:col>
      <xdr:colOff>177800</xdr:colOff>
      <xdr:row>57</xdr:row>
      <xdr:rowOff>104766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70459"/>
          <a:ext cx="889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104766</xdr:rowOff>
    </xdr:from>
    <xdr:to>
      <xdr:col>41</xdr:col>
      <xdr:colOff>50800</xdr:colOff>
      <xdr:row>57</xdr:row>
      <xdr:rowOff>165498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77416"/>
          <a:ext cx="889000" cy="6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160555</xdr:rowOff>
    </xdr:from>
    <xdr:to>
      <xdr:col>55</xdr:col>
      <xdr:colOff>50800</xdr:colOff>
      <xdr:row>57</xdr:row>
      <xdr:rowOff>90705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11982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153026</xdr:rowOff>
    </xdr:from>
    <xdr:to>
      <xdr:col>50</xdr:col>
      <xdr:colOff>165100</xdr:colOff>
      <xdr:row>57</xdr:row>
      <xdr:rowOff>83176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99703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47009</xdr:rowOff>
    </xdr:from>
    <xdr:to>
      <xdr:col>46</xdr:col>
      <xdr:colOff>38100</xdr:colOff>
      <xdr:row>57</xdr:row>
      <xdr:rowOff>148609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165136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53966</xdr:rowOff>
    </xdr:from>
    <xdr:to>
      <xdr:col>41</xdr:col>
      <xdr:colOff>101600</xdr:colOff>
      <xdr:row>57</xdr:row>
      <xdr:rowOff>155566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0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114698</xdr:rowOff>
    </xdr:from>
    <xdr:to>
      <xdr:col>36</xdr:col>
      <xdr:colOff>165100</xdr:colOff>
      <xdr:row>58</xdr:row>
      <xdr:rowOff>44848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61375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170942</xdr:rowOff>
    </xdr:from>
    <xdr:to>
      <xdr:col>55</xdr:col>
      <xdr:colOff>0</xdr:colOff>
      <xdr:row>78</xdr:row>
      <xdr:rowOff>47171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72592"/>
          <a:ext cx="8382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109274</xdr:rowOff>
    </xdr:from>
    <xdr:to>
      <xdr:col>50</xdr:col>
      <xdr:colOff>114300</xdr:colOff>
      <xdr:row>77</xdr:row>
      <xdr:rowOff>170942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10924"/>
          <a:ext cx="889000" cy="6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109274</xdr:rowOff>
    </xdr:from>
    <xdr:to>
      <xdr:col>45</xdr:col>
      <xdr:colOff>177800</xdr:colOff>
      <xdr:row>78</xdr:row>
      <xdr:rowOff>122969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10924"/>
          <a:ext cx="889000" cy="18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122969</xdr:rowOff>
    </xdr:from>
    <xdr:to>
      <xdr:col>41</xdr:col>
      <xdr:colOff>50800</xdr:colOff>
      <xdr:row>78</xdr:row>
      <xdr:rowOff>140528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96069"/>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167821</xdr:rowOff>
    </xdr:from>
    <xdr:to>
      <xdr:col>55</xdr:col>
      <xdr:colOff>50800</xdr:colOff>
      <xdr:row>78</xdr:row>
      <xdr:rowOff>97971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146248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120142</xdr:rowOff>
    </xdr:from>
    <xdr:to>
      <xdr:col>50</xdr:col>
      <xdr:colOff>165100</xdr:colOff>
      <xdr:row>78</xdr:row>
      <xdr:rowOff>50292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41419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58474</xdr:rowOff>
    </xdr:from>
    <xdr:to>
      <xdr:col>46</xdr:col>
      <xdr:colOff>38100</xdr:colOff>
      <xdr:row>77</xdr:row>
      <xdr:rowOff>160074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5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72169</xdr:rowOff>
    </xdr:from>
    <xdr:to>
      <xdr:col>41</xdr:col>
      <xdr:colOff>101600</xdr:colOff>
      <xdr:row>79</xdr:row>
      <xdr:rowOff>2319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89728</xdr:rowOff>
    </xdr:from>
    <xdr:to>
      <xdr:col>36</xdr:col>
      <xdr:colOff>165100</xdr:colOff>
      <xdr:row>79</xdr:row>
      <xdr:rowOff>19878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11005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169956</xdr:rowOff>
    </xdr:from>
    <xdr:to>
      <xdr:col>55</xdr:col>
      <xdr:colOff>0</xdr:colOff>
      <xdr:row>96</xdr:row>
      <xdr:rowOff>17312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286256"/>
          <a:ext cx="838200" cy="19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119900</xdr:rowOff>
    </xdr:from>
    <xdr:to>
      <xdr:col>50</xdr:col>
      <xdr:colOff>114300</xdr:colOff>
      <xdr:row>96</xdr:row>
      <xdr:rowOff>17312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07650"/>
          <a:ext cx="889000" cy="6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119900</xdr:rowOff>
    </xdr:from>
    <xdr:to>
      <xdr:col>45</xdr:col>
      <xdr:colOff>177800</xdr:colOff>
      <xdr:row>96</xdr:row>
      <xdr:rowOff>100800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07650"/>
          <a:ext cx="889000" cy="1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21582</xdr:rowOff>
    </xdr:from>
    <xdr:to>
      <xdr:col>41</xdr:col>
      <xdr:colOff>50800</xdr:colOff>
      <xdr:row>96</xdr:row>
      <xdr:rowOff>100800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80782"/>
          <a:ext cx="889000" cy="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66043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119156</xdr:rowOff>
    </xdr:from>
    <xdr:to>
      <xdr:col>55</xdr:col>
      <xdr:colOff>50800</xdr:colOff>
      <xdr:row>95</xdr:row>
      <xdr:rowOff>49306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142033</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8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137962</xdr:rowOff>
    </xdr:from>
    <xdr:to>
      <xdr:col>50</xdr:col>
      <xdr:colOff>165100</xdr:colOff>
      <xdr:row>96</xdr:row>
      <xdr:rowOff>68112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2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84639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20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69100</xdr:rowOff>
    </xdr:from>
    <xdr:to>
      <xdr:col>46</xdr:col>
      <xdr:colOff>38100</xdr:colOff>
      <xdr:row>95</xdr:row>
      <xdr:rowOff>170700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15777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13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50000</xdr:rowOff>
    </xdr:from>
    <xdr:to>
      <xdr:col>41</xdr:col>
      <xdr:colOff>101600</xdr:colOff>
      <xdr:row>96</xdr:row>
      <xdr:rowOff>151600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168127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28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142232</xdr:rowOff>
    </xdr:from>
    <xdr:to>
      <xdr:col>36</xdr:col>
      <xdr:colOff>165100</xdr:colOff>
      <xdr:row>96</xdr:row>
      <xdr:rowOff>72382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88909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20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16580</xdr:rowOff>
    </xdr:from>
    <xdr:to>
      <xdr:col>85</xdr:col>
      <xdr:colOff>126364</xdr:colOff>
      <xdr:row>39</xdr:row>
      <xdr:rowOff>81293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674430"/>
          <a:ext cx="1269" cy="109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85120</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81293</xdr:rowOff>
    </xdr:from>
    <xdr:to>
      <xdr:col>86</xdr:col>
      <xdr:colOff>25400</xdr:colOff>
      <xdr:row>39</xdr:row>
      <xdr:rowOff>81293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134707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44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16580</xdr:rowOff>
    </xdr:from>
    <xdr:to>
      <xdr:col>86</xdr:col>
      <xdr:colOff>25400</xdr:colOff>
      <xdr:row>33</xdr:row>
      <xdr:rowOff>16580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67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111658</xdr:rowOff>
    </xdr:from>
    <xdr:to>
      <xdr:col>85</xdr:col>
      <xdr:colOff>127000</xdr:colOff>
      <xdr:row>37</xdr:row>
      <xdr:rowOff>64834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83858"/>
          <a:ext cx="838200" cy="1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32961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76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54534</xdr:rowOff>
    </xdr:from>
    <xdr:to>
      <xdr:col>85</xdr:col>
      <xdr:colOff>177800</xdr:colOff>
      <xdr:row>37</xdr:row>
      <xdr:rowOff>156134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3969</xdr:rowOff>
    </xdr:from>
    <xdr:to>
      <xdr:col>81</xdr:col>
      <xdr:colOff>50800</xdr:colOff>
      <xdr:row>37</xdr:row>
      <xdr:rowOff>64834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47619"/>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91529</xdr:rowOff>
    </xdr:from>
    <xdr:to>
      <xdr:col>81</xdr:col>
      <xdr:colOff>101600</xdr:colOff>
      <xdr:row>38</xdr:row>
      <xdr:rowOff>21679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12806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112192</xdr:rowOff>
    </xdr:from>
    <xdr:to>
      <xdr:col>76</xdr:col>
      <xdr:colOff>114300</xdr:colOff>
      <xdr:row>37</xdr:row>
      <xdr:rowOff>3969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427142"/>
          <a:ext cx="889000" cy="92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111913</xdr:rowOff>
    </xdr:from>
    <xdr:to>
      <xdr:col>76</xdr:col>
      <xdr:colOff>165100</xdr:colOff>
      <xdr:row>37</xdr:row>
      <xdr:rowOff>42063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58590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112192</xdr:rowOff>
    </xdr:from>
    <xdr:to>
      <xdr:col>71</xdr:col>
      <xdr:colOff>177800</xdr:colOff>
      <xdr:row>37</xdr:row>
      <xdr:rowOff>64738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427142"/>
          <a:ext cx="889000" cy="98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39618</xdr:rowOff>
    </xdr:from>
    <xdr:to>
      <xdr:col>72</xdr:col>
      <xdr:colOff>38100</xdr:colOff>
      <xdr:row>37</xdr:row>
      <xdr:rowOff>141218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132345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103664</xdr:rowOff>
    </xdr:from>
    <xdr:to>
      <xdr:col>67</xdr:col>
      <xdr:colOff>101600</xdr:colOff>
      <xdr:row>38</xdr:row>
      <xdr:rowOff>33813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24940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60858</xdr:rowOff>
    </xdr:from>
    <xdr:to>
      <xdr:col>85</xdr:col>
      <xdr:colOff>177800</xdr:colOff>
      <xdr:row>36</xdr:row>
      <xdr:rowOff>162458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83735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14034</xdr:rowOff>
    </xdr:from>
    <xdr:to>
      <xdr:col>81</xdr:col>
      <xdr:colOff>101600</xdr:colOff>
      <xdr:row>37</xdr:row>
      <xdr:rowOff>115634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132161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124619</xdr:rowOff>
    </xdr:from>
    <xdr:to>
      <xdr:col>76</xdr:col>
      <xdr:colOff>165100</xdr:colOff>
      <xdr:row>37</xdr:row>
      <xdr:rowOff>54769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45896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61392</xdr:rowOff>
    </xdr:from>
    <xdr:to>
      <xdr:col>72</xdr:col>
      <xdr:colOff>38100</xdr:colOff>
      <xdr:row>31</xdr:row>
      <xdr:rowOff>162992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3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8069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15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13938</xdr:rowOff>
    </xdr:from>
    <xdr:to>
      <xdr:col>67</xdr:col>
      <xdr:colOff>101600</xdr:colOff>
      <xdr:row>37</xdr:row>
      <xdr:rowOff>115538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132065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60266</xdr:rowOff>
    </xdr:from>
    <xdr:to>
      <xdr:col>85</xdr:col>
      <xdr:colOff>127000</xdr:colOff>
      <xdr:row>57</xdr:row>
      <xdr:rowOff>72432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32916"/>
          <a:ext cx="8382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72432</xdr:rowOff>
    </xdr:from>
    <xdr:to>
      <xdr:col>81</xdr:col>
      <xdr:colOff>50800</xdr:colOff>
      <xdr:row>57</xdr:row>
      <xdr:rowOff>98200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45082"/>
          <a:ext cx="889000" cy="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98200</xdr:rowOff>
    </xdr:from>
    <xdr:to>
      <xdr:col>76</xdr:col>
      <xdr:colOff>114300</xdr:colOff>
      <xdr:row>57</xdr:row>
      <xdr:rowOff>150899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70850"/>
          <a:ext cx="889000" cy="5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150899</xdr:rowOff>
    </xdr:from>
    <xdr:to>
      <xdr:col>71</xdr:col>
      <xdr:colOff>177800</xdr:colOff>
      <xdr:row>57</xdr:row>
      <xdr:rowOff>155842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23549"/>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9466</xdr:rowOff>
    </xdr:from>
    <xdr:to>
      <xdr:col>85</xdr:col>
      <xdr:colOff>177800</xdr:colOff>
      <xdr:row>57</xdr:row>
      <xdr:rowOff>111066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32343</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3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21632</xdr:rowOff>
    </xdr:from>
    <xdr:to>
      <xdr:col>81</xdr:col>
      <xdr:colOff>101600</xdr:colOff>
      <xdr:row>57</xdr:row>
      <xdr:rowOff>123232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139759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6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47400</xdr:rowOff>
    </xdr:from>
    <xdr:to>
      <xdr:col>76</xdr:col>
      <xdr:colOff>165100</xdr:colOff>
      <xdr:row>57</xdr:row>
      <xdr:rowOff>149000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165527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9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100099</xdr:rowOff>
    </xdr:from>
    <xdr:to>
      <xdr:col>72</xdr:col>
      <xdr:colOff>38100</xdr:colOff>
      <xdr:row>58</xdr:row>
      <xdr:rowOff>30249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7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21376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6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105042</xdr:rowOff>
    </xdr:from>
    <xdr:to>
      <xdr:col>67</xdr:col>
      <xdr:colOff>101600</xdr:colOff>
      <xdr:row>58</xdr:row>
      <xdr:rowOff>35192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51719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139261</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12361"/>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118925</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92025"/>
          <a:ext cx="889000" cy="2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88461</xdr:rowOff>
    </xdr:from>
    <xdr:to>
      <xdr:col>85</xdr:col>
      <xdr:colOff>177800</xdr:colOff>
      <xdr:row>79</xdr:row>
      <xdr:rowOff>18611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3388</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68125</xdr:rowOff>
    </xdr:from>
    <xdr:to>
      <xdr:col>67</xdr:col>
      <xdr:colOff>101600</xdr:colOff>
      <xdr:row>78</xdr:row>
      <xdr:rowOff>169725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160852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3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123383</xdr:rowOff>
    </xdr:from>
    <xdr:to>
      <xdr:col>85</xdr:col>
      <xdr:colOff>127000</xdr:colOff>
      <xdr:row>95</xdr:row>
      <xdr:rowOff>147326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11133"/>
          <a:ext cx="838200" cy="2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147326</xdr:rowOff>
    </xdr:from>
    <xdr:to>
      <xdr:col>81</xdr:col>
      <xdr:colOff>50800</xdr:colOff>
      <xdr:row>96</xdr:row>
      <xdr:rowOff>33551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435076"/>
          <a:ext cx="889000" cy="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33551</xdr:rowOff>
    </xdr:from>
    <xdr:to>
      <xdr:col>76</xdr:col>
      <xdr:colOff>114300</xdr:colOff>
      <xdr:row>96</xdr:row>
      <xdr:rowOff>52950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492751"/>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22510</xdr:rowOff>
    </xdr:from>
    <xdr:to>
      <xdr:col>71</xdr:col>
      <xdr:colOff>177800</xdr:colOff>
      <xdr:row>96</xdr:row>
      <xdr:rowOff>52950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81710"/>
          <a:ext cx="889000" cy="3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72583</xdr:rowOff>
    </xdr:from>
    <xdr:to>
      <xdr:col>85</xdr:col>
      <xdr:colOff>177800</xdr:colOff>
      <xdr:row>96</xdr:row>
      <xdr:rowOff>2733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95460</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1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96526</xdr:rowOff>
    </xdr:from>
    <xdr:to>
      <xdr:col>81</xdr:col>
      <xdr:colOff>101600</xdr:colOff>
      <xdr:row>96</xdr:row>
      <xdr:rowOff>26676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43203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154201</xdr:rowOff>
    </xdr:from>
    <xdr:to>
      <xdr:col>76</xdr:col>
      <xdr:colOff>165100</xdr:colOff>
      <xdr:row>96</xdr:row>
      <xdr:rowOff>84351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100878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1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2150</xdr:rowOff>
    </xdr:from>
    <xdr:to>
      <xdr:col>72</xdr:col>
      <xdr:colOff>38100</xdr:colOff>
      <xdr:row>96</xdr:row>
      <xdr:rowOff>103750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120277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23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143160</xdr:rowOff>
    </xdr:from>
    <xdr:to>
      <xdr:col>67</xdr:col>
      <xdr:colOff>101600</xdr:colOff>
      <xdr:row>96</xdr:row>
      <xdr:rowOff>73310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89837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20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128524</xdr:rowOff>
    </xdr:from>
    <xdr:to>
      <xdr:col>116</xdr:col>
      <xdr:colOff>63500</xdr:colOff>
      <xdr:row>38</xdr:row>
      <xdr:rowOff>79756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5957824"/>
          <a:ext cx="8382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93489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608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17018</xdr:rowOff>
    </xdr:from>
    <xdr:to>
      <xdr:col>111</xdr:col>
      <xdr:colOff>177800</xdr:colOff>
      <xdr:row>38</xdr:row>
      <xdr:rowOff>79756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360668"/>
          <a:ext cx="889000" cy="2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11193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69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122555</xdr:rowOff>
    </xdr:from>
    <xdr:to>
      <xdr:col>107</xdr:col>
      <xdr:colOff>50800</xdr:colOff>
      <xdr:row>37</xdr:row>
      <xdr:rowOff>17018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294755"/>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39641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72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122555</xdr:rowOff>
    </xdr:from>
    <xdr:to>
      <xdr:col>102</xdr:col>
      <xdr:colOff>114300</xdr:colOff>
      <xdr:row>37</xdr:row>
      <xdr:rowOff>140335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294755"/>
          <a:ext cx="889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58818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7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55643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77724</xdr:rowOff>
    </xdr:from>
    <xdr:to>
      <xdr:col>116</xdr:col>
      <xdr:colOff>114300</xdr:colOff>
      <xdr:row>35</xdr:row>
      <xdr:rowOff>7874</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590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100601</xdr:rowOff>
    </xdr:from>
    <xdr:ext cx="469744"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28956</xdr:rowOff>
    </xdr:from>
    <xdr:to>
      <xdr:col>112</xdr:col>
      <xdr:colOff>38100</xdr:colOff>
      <xdr:row>38</xdr:row>
      <xdr:rowOff>130556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5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147083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31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137668</xdr:rowOff>
    </xdr:from>
    <xdr:to>
      <xdr:col>107</xdr:col>
      <xdr:colOff>101600</xdr:colOff>
      <xdr:row>37</xdr:row>
      <xdr:rowOff>67818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84345</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60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71755</xdr:rowOff>
    </xdr:from>
    <xdr:to>
      <xdr:col>102</xdr:col>
      <xdr:colOff>165100</xdr:colOff>
      <xdr:row>37</xdr:row>
      <xdr:rowOff>1905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18432</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1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89535</xdr:rowOff>
    </xdr:from>
    <xdr:to>
      <xdr:col>98</xdr:col>
      <xdr:colOff>38100</xdr:colOff>
      <xdr:row>38</xdr:row>
      <xdr:rowOff>19685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36212</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北海道長万部町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D06D25F-3BC5-4EBA-AFDC-6E41CBA7E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CA4B22-5429-459A-83F4-E7C50DDD1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0043A96-2A75-4DE7-A452-287F5C35B12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6EA52B0-556B-4F5B-9509-DD9E188CAB9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951F2A5-7CDA-4F41-A5DE-BA31F1923AB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E0EB892-9A60-4125-893A-6F607FC7B30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80D0433-7BEB-419D-B4A9-58971CFEBB7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CBFD189-54DF-4790-BEBE-FCA57179DBF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5DC581A-264E-4C49-A096-34E972ED47E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27E1D3A-A3F1-462F-B77A-DCBE3D3CA17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571CD91-18E8-4709-B649-2AEBFD407B6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2C6E662-4D78-4B5C-A103-EFA226AA973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4,880
4,690
310.76
7,124,038
6,927,094
166,362
3,230,248
4,830,424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BD1E6B0-0EF1-45C2-9DC9-FBFC460B683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238A74-DFF8-406C-A302-6C48D2CA963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9882841-D73C-4EA2-B62B-F1604800C7D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88976A9-09CA-4D30-B94C-677272DAF5B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FB95305-CD5B-4D19-9C43-51E976D4090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7277C3D-70A2-4BF0-AD72-07D301E91EA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DC23ED5-1DE6-4D2B-A463-3D7FB5F288F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30C22E2-76EF-4FD6-9A9B-EE218DA57C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35217DE-8B0B-4B50-813A-710AE2D7F62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1AB5181-3DFA-4961-A3C3-84C11CE4606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7AC2D72-AAAD-4910-9599-D7D3B9FABF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523425C-8AAC-43EB-A109-02AE973402A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B972A17-0FAC-4685-B37C-BB78B399E55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A79A068-F300-4673-8DA1-A37DB13C738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B6354CB-BCFE-4023-B4EF-72826A2DBC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8EAD34D-D635-4CCD-A782-07FA6675D67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9046CD2-0598-4DB0-B819-E7842E1DB59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1135758-F998-4B49-8761-E9BFB41E93D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22F0171-870F-4AD6-8208-FB2CF8B3986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00FECF5-3B45-4B32-9957-C5F7186406F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91D9117-5D04-4783-9F4B-810575153CA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7A541A5-9AC6-4475-9461-BE6D2A57135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ECE4417-6E30-43F1-AE9C-5DB72F644B9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7EF6D35-6DFF-4049-9004-A65407F08CC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09BF86F-7AFE-4E3E-9093-CD3A5743ED7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EC0E0A7-2D09-4ECF-8B1E-4BC5EF8C15D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F4F9A8A-B5C0-4968-B6EC-CAE0D238A72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84D6E0E-8105-4E74-A8A7-0AB1B709364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44FD083-82A6-41B1-9E24-F39AB45B8AF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099B7F9-7B44-4CAF-9EA2-76DA4F95CD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689E51F-9E81-457F-9EFD-806C4D826CF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9B9C69C-1774-4D30-A87A-DFE9C2B076F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A7F8A95-C79C-4938-B546-3269DB6166B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FA3C164-4B40-4026-9346-23B4B81DF04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200EC2C-7505-4D27-BF98-CAF251DFA87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本町では、令和３年度に策定した公共施設等総合管理計画において、公共施設等の延べ床面積を３０．８％削減するという目標を掲げ、老朽化した施設の集約化・複合化や除却を進めることとしている。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有形固定資産減価償却率については、類似団体とほぼ同水準となっており、今後も計画に則り適切な水準を維持していく。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5920F3C-A7DF-46E4-BB24-44932F37D60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7FAE8AB-F10C-4779-B66D-3574DF9BE1E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9E498F6-C169-40D8-807E-E15AA903661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8D7954A-C0E3-48F6-8C2E-79C4C75DD24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C77DA5AA-BE8D-44C3-810F-F0D051920F02}"/>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56755E4-B848-43BF-9C2D-2C6BF733C1D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6576A36-4EAF-41F8-9A55-B9450540800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904DA3E-0D54-48E4-A0A2-29B9402C853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6F41CB4-3634-4516-AB59-2AF4698BFAB2}"/>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5CCF8B3-3D83-4011-AAAA-04CFF7F153A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645FE956-EC3C-4FBB-89B1-1EE70DEAB1E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DA5F06A-1E0E-4762-911E-52FCB953003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76E401E8-47EB-40EA-B6F4-ECDE0C22E9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E4E14434-7197-4C7B-A520-7F64183CBE0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3" name="直線コネクタ 62">
          <a:extLst>
            <a:ext uri="{FF2B5EF4-FFF2-40B4-BE49-F238E27FC236}">
              <a16:creationId xmlns:a16="http://schemas.microsoft.com/office/drawing/2014/main" id="{F057F1C7-0A5E-4498-9D23-37D70623570F}"/>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4" name="有形固定資産減価償却率最小値テキスト">
          <a:extLst>
            <a:ext uri="{FF2B5EF4-FFF2-40B4-BE49-F238E27FC236}">
              <a16:creationId xmlns:a16="http://schemas.microsoft.com/office/drawing/2014/main" id="{98417FCC-EC8D-4CB7-AEB7-23D218AB15AA}"/>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5" name="直線コネクタ 64">
          <a:extLst>
            <a:ext uri="{FF2B5EF4-FFF2-40B4-BE49-F238E27FC236}">
              <a16:creationId xmlns:a16="http://schemas.microsoft.com/office/drawing/2014/main" id="{43B2303D-3D70-4695-8C3C-5A66257A3AEB}"/>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6" name="有形固定資産減価償却率最大値テキスト">
          <a:extLst>
            <a:ext uri="{FF2B5EF4-FFF2-40B4-BE49-F238E27FC236}">
              <a16:creationId xmlns:a16="http://schemas.microsoft.com/office/drawing/2014/main" id="{BF413FF9-CAD4-4C1C-8561-3D274BB23DA0}"/>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7" name="直線コネクタ 66">
          <a:extLst>
            <a:ext uri="{FF2B5EF4-FFF2-40B4-BE49-F238E27FC236}">
              <a16:creationId xmlns:a16="http://schemas.microsoft.com/office/drawing/2014/main" id="{2746E674-94C0-4448-B706-C416C9F4C396}"/>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68" name="有形固定資産減価償却率平均値テキスト">
          <a:extLst>
            <a:ext uri="{FF2B5EF4-FFF2-40B4-BE49-F238E27FC236}">
              <a16:creationId xmlns:a16="http://schemas.microsoft.com/office/drawing/2014/main" id="{F14BC8D3-CC4C-46FE-BDB4-DD4089B10B6F}"/>
            </a:ext>
          </a:extLst>
        </xdr:cNvPr>
        <xdr:cNvSpPr txBox="1"/>
      </xdr:nvSpPr>
      <xdr:spPr>
        <a:xfrm>
          <a:off x="4813300" y="57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69" name="フローチャート: 判断 68">
          <a:extLst>
            <a:ext uri="{FF2B5EF4-FFF2-40B4-BE49-F238E27FC236}">
              <a16:creationId xmlns:a16="http://schemas.microsoft.com/office/drawing/2014/main" id="{D669CB16-FBF0-4304-A516-DA36CF5713DC}"/>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0" name="フローチャート: 判断 69">
          <a:extLst>
            <a:ext uri="{FF2B5EF4-FFF2-40B4-BE49-F238E27FC236}">
              <a16:creationId xmlns:a16="http://schemas.microsoft.com/office/drawing/2014/main" id="{979AA98C-9700-4B5E-9C95-5562722F9A52}"/>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1" name="フローチャート: 判断 70">
          <a:extLst>
            <a:ext uri="{FF2B5EF4-FFF2-40B4-BE49-F238E27FC236}">
              <a16:creationId xmlns:a16="http://schemas.microsoft.com/office/drawing/2014/main" id="{7DCE0F83-528C-409E-A07B-B0801BBE8E1C}"/>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2" name="フローチャート: 判断 71">
          <a:extLst>
            <a:ext uri="{FF2B5EF4-FFF2-40B4-BE49-F238E27FC236}">
              <a16:creationId xmlns:a16="http://schemas.microsoft.com/office/drawing/2014/main" id="{6B938205-1A1B-422F-BCD0-355BD1F80512}"/>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AE255C1A-8405-40F9-916F-C6E56CF7A232}"/>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6191674-F07A-4790-9A6F-92A9C7B96E5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1ED9418-26C4-427C-8E85-943828F5BF3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30FF856-7277-4459-995D-BE4DE4EADD2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23BC51B-7DB1-4F87-B0BE-8199B87684C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A9025BF-7625-4019-96CA-E35A7961EBC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53721</xdr:rowOff>
    </xdr:from>
    <xdr:to>
      <xdr:col>23</xdr:col>
      <xdr:colOff>136525</xdr:colOff>
      <xdr:row>30</xdr:row>
      <xdr:rowOff>155321</xdr:rowOff>
    </xdr:to>
    <xdr:sp macro="" textlink="">
      <xdr:nvSpPr>
        <xdr:cNvPr id="79" name="楕円 78">
          <a:extLst>
            <a:ext uri="{FF2B5EF4-FFF2-40B4-BE49-F238E27FC236}">
              <a16:creationId xmlns:a16="http://schemas.microsoft.com/office/drawing/2014/main" id="{6D21AC5D-1B88-42F9-84EB-656839633BB7}"/>
            </a:ext>
          </a:extLst>
        </xdr:cNvPr>
        <xdr:cNvSpPr/>
      </xdr:nvSpPr>
      <xdr:spPr>
        <a:xfrm>
          <a:off x="47117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32148</xdr:rowOff>
    </xdr:from>
    <xdr:ext cx="405111" cy="259045"/>
    <xdr:sp macro="" textlink="">
      <xdr:nvSpPr>
        <xdr:cNvPr id="80" name="有形固定資産減価償却率該当値テキスト">
          <a:extLst>
            <a:ext uri="{FF2B5EF4-FFF2-40B4-BE49-F238E27FC236}">
              <a16:creationId xmlns:a16="http://schemas.microsoft.com/office/drawing/2014/main" id="{6BAF3E6A-9F04-4F13-8B24-685A3C2BA5D0}"/>
            </a:ext>
          </a:extLst>
        </xdr:cNvPr>
        <xdr:cNvSpPr txBox="1"/>
      </xdr:nvSpPr>
      <xdr:spPr>
        <a:xfrm>
          <a:off x="4813300" y="5947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36449</xdr:rowOff>
    </xdr:from>
    <xdr:to>
      <xdr:col>19</xdr:col>
      <xdr:colOff>187325</xdr:colOff>
      <xdr:row>30</xdr:row>
      <xdr:rowOff>138049</xdr:rowOff>
    </xdr:to>
    <xdr:sp macro="" textlink="">
      <xdr:nvSpPr>
        <xdr:cNvPr id="81" name="楕円 80">
          <a:extLst>
            <a:ext uri="{FF2B5EF4-FFF2-40B4-BE49-F238E27FC236}">
              <a16:creationId xmlns:a16="http://schemas.microsoft.com/office/drawing/2014/main" id="{77CC4EC3-1A51-4547-8890-9CC84664E9CF}"/>
            </a:ext>
          </a:extLst>
        </xdr:cNvPr>
        <xdr:cNvSpPr/>
      </xdr:nvSpPr>
      <xdr:spPr>
        <a:xfrm>
          <a:off x="4000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87249</xdr:rowOff>
    </xdr:from>
    <xdr:to>
      <xdr:col>23</xdr:col>
      <xdr:colOff>85725</xdr:colOff>
      <xdr:row>30</xdr:row>
      <xdr:rowOff>104521</xdr:rowOff>
    </xdr:to>
    <xdr:cxnSp macro="">
      <xdr:nvCxnSpPr>
        <xdr:cNvPr id="82" name="直線コネクタ 81">
          <a:extLst>
            <a:ext uri="{FF2B5EF4-FFF2-40B4-BE49-F238E27FC236}">
              <a16:creationId xmlns:a16="http://schemas.microsoft.com/office/drawing/2014/main" id="{2AB9CE05-5853-4010-9E5F-38A7B6FFF948}"/>
            </a:ext>
          </a:extLst>
        </xdr:cNvPr>
        <xdr:cNvCxnSpPr/>
      </xdr:nvCxnSpPr>
      <xdr:spPr>
        <a:xfrm>
          <a:off x="4051300" y="6002274"/>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171196</xdr:rowOff>
    </xdr:from>
    <xdr:to>
      <xdr:col>15</xdr:col>
      <xdr:colOff>187325</xdr:colOff>
      <xdr:row>30</xdr:row>
      <xdr:rowOff>101346</xdr:rowOff>
    </xdr:to>
    <xdr:sp macro="" textlink="">
      <xdr:nvSpPr>
        <xdr:cNvPr id="83" name="楕円 82">
          <a:extLst>
            <a:ext uri="{FF2B5EF4-FFF2-40B4-BE49-F238E27FC236}">
              <a16:creationId xmlns:a16="http://schemas.microsoft.com/office/drawing/2014/main" id="{AA3805EC-8DE5-4212-B677-F6EA0B0D0E71}"/>
            </a:ext>
          </a:extLst>
        </xdr:cNvPr>
        <xdr:cNvSpPr/>
      </xdr:nvSpPr>
      <xdr:spPr>
        <a:xfrm>
          <a:off x="3238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50546</xdr:rowOff>
    </xdr:from>
    <xdr:to>
      <xdr:col>19</xdr:col>
      <xdr:colOff>136525</xdr:colOff>
      <xdr:row>30</xdr:row>
      <xdr:rowOff>87249</xdr:rowOff>
    </xdr:to>
    <xdr:cxnSp macro="">
      <xdr:nvCxnSpPr>
        <xdr:cNvPr id="84" name="直線コネクタ 83">
          <a:extLst>
            <a:ext uri="{FF2B5EF4-FFF2-40B4-BE49-F238E27FC236}">
              <a16:creationId xmlns:a16="http://schemas.microsoft.com/office/drawing/2014/main" id="{B6DBF3E3-0E08-4508-B201-788A4630985D}"/>
            </a:ext>
          </a:extLst>
        </xdr:cNvPr>
        <xdr:cNvCxnSpPr/>
      </xdr:nvCxnSpPr>
      <xdr:spPr>
        <a:xfrm>
          <a:off x="3289300" y="5965571"/>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134493</xdr:rowOff>
    </xdr:from>
    <xdr:to>
      <xdr:col>11</xdr:col>
      <xdr:colOff>187325</xdr:colOff>
      <xdr:row>30</xdr:row>
      <xdr:rowOff>64643</xdr:rowOff>
    </xdr:to>
    <xdr:sp macro="" textlink="">
      <xdr:nvSpPr>
        <xdr:cNvPr id="85" name="楕円 84">
          <a:extLst>
            <a:ext uri="{FF2B5EF4-FFF2-40B4-BE49-F238E27FC236}">
              <a16:creationId xmlns:a16="http://schemas.microsoft.com/office/drawing/2014/main" id="{DBCE6A36-73C7-42BD-90C1-D649D4AF521D}"/>
            </a:ext>
          </a:extLst>
        </xdr:cNvPr>
        <xdr:cNvSpPr/>
      </xdr:nvSpPr>
      <xdr:spPr>
        <a:xfrm>
          <a:off x="2476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13843</xdr:rowOff>
    </xdr:from>
    <xdr:to>
      <xdr:col>15</xdr:col>
      <xdr:colOff>136525</xdr:colOff>
      <xdr:row>30</xdr:row>
      <xdr:rowOff>50546</xdr:rowOff>
    </xdr:to>
    <xdr:cxnSp macro="">
      <xdr:nvCxnSpPr>
        <xdr:cNvPr id="86" name="直線コネクタ 85">
          <a:extLst>
            <a:ext uri="{FF2B5EF4-FFF2-40B4-BE49-F238E27FC236}">
              <a16:creationId xmlns:a16="http://schemas.microsoft.com/office/drawing/2014/main" id="{C29D8A29-83A0-455D-A8D4-091AB64CD07F}"/>
            </a:ext>
          </a:extLst>
        </xdr:cNvPr>
        <xdr:cNvCxnSpPr/>
      </xdr:nvCxnSpPr>
      <xdr:spPr>
        <a:xfrm>
          <a:off x="2527300" y="5928868"/>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102108</xdr:rowOff>
    </xdr:from>
    <xdr:to>
      <xdr:col>7</xdr:col>
      <xdr:colOff>187325</xdr:colOff>
      <xdr:row>30</xdr:row>
      <xdr:rowOff>32258</xdr:rowOff>
    </xdr:to>
    <xdr:sp macro="" textlink="">
      <xdr:nvSpPr>
        <xdr:cNvPr id="87" name="楕円 86">
          <a:extLst>
            <a:ext uri="{FF2B5EF4-FFF2-40B4-BE49-F238E27FC236}">
              <a16:creationId xmlns:a16="http://schemas.microsoft.com/office/drawing/2014/main" id="{D0259AA0-8EEB-4295-A0B0-85D7F966772A}"/>
            </a:ext>
          </a:extLst>
        </xdr:cNvPr>
        <xdr:cNvSpPr/>
      </xdr:nvSpPr>
      <xdr:spPr>
        <a:xfrm>
          <a:off x="1714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152908</xdr:rowOff>
    </xdr:from>
    <xdr:to>
      <xdr:col>11</xdr:col>
      <xdr:colOff>136525</xdr:colOff>
      <xdr:row>30</xdr:row>
      <xdr:rowOff>13843</xdr:rowOff>
    </xdr:to>
    <xdr:cxnSp macro="">
      <xdr:nvCxnSpPr>
        <xdr:cNvPr id="88" name="直線コネクタ 87">
          <a:extLst>
            <a:ext uri="{FF2B5EF4-FFF2-40B4-BE49-F238E27FC236}">
              <a16:creationId xmlns:a16="http://schemas.microsoft.com/office/drawing/2014/main" id="{111447AE-6242-4C10-9309-825CD212E5DA}"/>
            </a:ext>
          </a:extLst>
        </xdr:cNvPr>
        <xdr:cNvCxnSpPr/>
      </xdr:nvCxnSpPr>
      <xdr:spPr>
        <a:xfrm>
          <a:off x="1765300" y="58964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89" name="n_1aveValue有形固定資産減価償却率">
          <a:extLst>
            <a:ext uri="{FF2B5EF4-FFF2-40B4-BE49-F238E27FC236}">
              <a16:creationId xmlns:a16="http://schemas.microsoft.com/office/drawing/2014/main" id="{2388F0BA-C2FC-4758-A6DE-AE46C093635D}"/>
            </a:ext>
          </a:extLst>
        </xdr:cNvPr>
        <xdr:cNvSpPr txBox="1"/>
      </xdr:nvSpPr>
      <xdr:spPr>
        <a:xfrm>
          <a:off x="38360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0" name="n_2aveValue有形固定資産減価償却率">
          <a:extLst>
            <a:ext uri="{FF2B5EF4-FFF2-40B4-BE49-F238E27FC236}">
              <a16:creationId xmlns:a16="http://schemas.microsoft.com/office/drawing/2014/main" id="{AE5681A8-D324-4C4A-A8AD-CB0B81D397E2}"/>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1" name="n_3aveValue有形固定資産減価償却率">
          <a:extLst>
            <a:ext uri="{FF2B5EF4-FFF2-40B4-BE49-F238E27FC236}">
              <a16:creationId xmlns:a16="http://schemas.microsoft.com/office/drawing/2014/main" id="{AF261944-8162-4AD4-AABB-A77AA5242872}"/>
            </a:ext>
          </a:extLst>
        </xdr:cNvPr>
        <xdr:cNvSpPr txBox="1"/>
      </xdr:nvSpPr>
      <xdr:spPr>
        <a:xfrm>
          <a:off x="2324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2" name="n_4aveValue有形固定資産減価償却率">
          <a:extLst>
            <a:ext uri="{FF2B5EF4-FFF2-40B4-BE49-F238E27FC236}">
              <a16:creationId xmlns:a16="http://schemas.microsoft.com/office/drawing/2014/main" id="{EE34F653-54F7-4129-BF21-052C506DE49E}"/>
            </a:ext>
          </a:extLst>
        </xdr:cNvPr>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129176</xdr:rowOff>
    </xdr:from>
    <xdr:ext cx="405111" cy="259045"/>
    <xdr:sp macro="" textlink="">
      <xdr:nvSpPr>
        <xdr:cNvPr id="93" name="n_1mainValue有形固定資産減価償却率">
          <a:extLst>
            <a:ext uri="{FF2B5EF4-FFF2-40B4-BE49-F238E27FC236}">
              <a16:creationId xmlns:a16="http://schemas.microsoft.com/office/drawing/2014/main" id="{65F0D2DD-E3A6-4428-A6D0-3205617EA093}"/>
            </a:ext>
          </a:extLst>
        </xdr:cNvPr>
        <xdr:cNvSpPr txBox="1"/>
      </xdr:nvSpPr>
      <xdr:spPr>
        <a:xfrm>
          <a:off x="383604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92473</xdr:rowOff>
    </xdr:from>
    <xdr:ext cx="405111" cy="259045"/>
    <xdr:sp macro="" textlink="">
      <xdr:nvSpPr>
        <xdr:cNvPr id="94" name="n_2mainValue有形固定資産減価償却率">
          <a:extLst>
            <a:ext uri="{FF2B5EF4-FFF2-40B4-BE49-F238E27FC236}">
              <a16:creationId xmlns:a16="http://schemas.microsoft.com/office/drawing/2014/main" id="{B8D4B4C0-116F-4653-BD05-4E4291E46712}"/>
            </a:ext>
          </a:extLst>
        </xdr:cNvPr>
        <xdr:cNvSpPr txBox="1"/>
      </xdr:nvSpPr>
      <xdr:spPr>
        <a:xfrm>
          <a:off x="3086744" y="600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55770</xdr:rowOff>
    </xdr:from>
    <xdr:ext cx="405111" cy="259045"/>
    <xdr:sp macro="" textlink="">
      <xdr:nvSpPr>
        <xdr:cNvPr id="95" name="n_3mainValue有形固定資産減価償却率">
          <a:extLst>
            <a:ext uri="{FF2B5EF4-FFF2-40B4-BE49-F238E27FC236}">
              <a16:creationId xmlns:a16="http://schemas.microsoft.com/office/drawing/2014/main" id="{2871BA0A-D917-4D88-8F52-E8495CCEABD4}"/>
            </a:ext>
          </a:extLst>
        </xdr:cNvPr>
        <xdr:cNvSpPr txBox="1"/>
      </xdr:nvSpPr>
      <xdr:spPr>
        <a:xfrm>
          <a:off x="2324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23385</xdr:rowOff>
    </xdr:from>
    <xdr:ext cx="405111" cy="259045"/>
    <xdr:sp macro="" textlink="">
      <xdr:nvSpPr>
        <xdr:cNvPr id="96" name="n_4mainValue有形固定資産減価償却率">
          <a:extLst>
            <a:ext uri="{FF2B5EF4-FFF2-40B4-BE49-F238E27FC236}">
              <a16:creationId xmlns:a16="http://schemas.microsoft.com/office/drawing/2014/main" id="{B87FE132-1922-4C92-8AA9-E53A0DF7CD42}"/>
            </a:ext>
          </a:extLst>
        </xdr:cNvPr>
        <xdr:cNvSpPr txBox="1"/>
      </xdr:nvSpPr>
      <xdr:spPr>
        <a:xfrm>
          <a:off x="1562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1D510BD6-B66A-41BA-B51A-7D1DA8133B5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C6977CD8-A69B-402F-9F6C-90155886FDB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A5655A2C-C8E2-4570-ACC6-BE8FA6C1446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2FAF51A1-9503-4BFC-BA14-C910D6B8891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88C4EE-D8CF-4945-8E04-34192EF330D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E0E938E-0A5C-4F99-8E8F-E05DD139F54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8C574E2-4FD8-43D0-ACEE-19F4317EC80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D508675-251F-46FB-8F61-AF45FFAA18C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1E20AC33-1613-4B00-899D-DDD4DD74FB0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FFFD74E8-A3BC-4E44-A6FB-800A1564268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928E4B2B-7B29-4A45-9F80-B1B2C066CD1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B9F02F40-6BFE-4189-8058-91F4A6C808D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52F587FA-2CDC-4A45-B7A8-75C24396C4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傾向にあったが、令和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に転じている。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年度に比較して、地方債現在高の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増加により将来負担額が増加したこと及び充当可能基金が減少した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今後も毎年度の元利償還額との均衡を踏まえて、地方債の新規発行を抑制していく。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89257AA-A223-4580-836F-3F293B81CDC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331AFEC0-5470-478B-9946-4B622CCFC95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669C75B-B28C-4D6C-8D44-02E12E04225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D7856442-DB7C-42EF-83EA-79E9522501D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1A87213-86FF-4271-A6A8-7BBFCB19ED7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105FF882-B88F-4DFF-B743-8DE4E199537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3AF7B0FA-E786-477E-BE08-A29AD23CB02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3ED2C34E-F89A-4B66-933E-F33076BE19D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7090CF8C-D724-4FA2-AB97-C44CA5B882E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AE097106-3FE3-4D23-B681-C021C3EA279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2425EC80-89E6-44AE-8F7A-4D05565658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FC00E165-100D-4B50-9D9E-277B542594D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84F9BE0B-CED2-4B9B-B701-E740C222A0B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B6C22FF6-C4FF-480C-8AC4-1A4D3EBCB25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35584FC3-86C0-4830-9D95-306BD699713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AEA72AC-DCBB-433B-A1E7-0B5E9FBB6FD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E5A8E9A-49E6-4CC2-AE59-BE6555D5709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27" name="直線コネクタ 126">
          <a:extLst>
            <a:ext uri="{FF2B5EF4-FFF2-40B4-BE49-F238E27FC236}">
              <a16:creationId xmlns:a16="http://schemas.microsoft.com/office/drawing/2014/main" id="{03F6711B-2AE3-41A6-BEF2-81A17F7657F8}"/>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28" name="債務償還比率最小値テキスト">
          <a:extLst>
            <a:ext uri="{FF2B5EF4-FFF2-40B4-BE49-F238E27FC236}">
              <a16:creationId xmlns:a16="http://schemas.microsoft.com/office/drawing/2014/main" id="{D9F7CE33-2A9A-47EE-908E-CC4ECFD2A183}"/>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29" name="直線コネクタ 128">
          <a:extLst>
            <a:ext uri="{FF2B5EF4-FFF2-40B4-BE49-F238E27FC236}">
              <a16:creationId xmlns:a16="http://schemas.microsoft.com/office/drawing/2014/main" id="{16CB5FD7-C1A4-43A3-8CFE-4E34D344336E}"/>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3F87345B-2520-4588-B2AB-D59E87305EC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F4050FF4-2C41-4B6C-A979-3510F0E1F51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32" name="債務償還比率平均値テキスト">
          <a:extLst>
            <a:ext uri="{FF2B5EF4-FFF2-40B4-BE49-F238E27FC236}">
              <a16:creationId xmlns:a16="http://schemas.microsoft.com/office/drawing/2014/main" id="{D0A1B2A5-EAD7-4F81-8684-7E9D4384FB7B}"/>
            </a:ext>
          </a:extLst>
        </xdr:cNvPr>
        <xdr:cNvSpPr txBox="1"/>
      </xdr:nvSpPr>
      <xdr:spPr>
        <a:xfrm>
          <a:off x="14846300" y="55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3" name="フローチャート: 判断 132">
          <a:extLst>
            <a:ext uri="{FF2B5EF4-FFF2-40B4-BE49-F238E27FC236}">
              <a16:creationId xmlns:a16="http://schemas.microsoft.com/office/drawing/2014/main" id="{62B408B2-9C2C-4E57-B4D3-924CAA86D1FD}"/>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34" name="フローチャート: 判断 133">
          <a:extLst>
            <a:ext uri="{FF2B5EF4-FFF2-40B4-BE49-F238E27FC236}">
              <a16:creationId xmlns:a16="http://schemas.microsoft.com/office/drawing/2014/main" id="{9CFB2707-3FA6-488F-8B3C-F0DD6A187492}"/>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35" name="フローチャート: 判断 134">
          <a:extLst>
            <a:ext uri="{FF2B5EF4-FFF2-40B4-BE49-F238E27FC236}">
              <a16:creationId xmlns:a16="http://schemas.microsoft.com/office/drawing/2014/main" id="{A5EE59FD-89A5-4665-8254-4F4C60DA0553}"/>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36" name="フローチャート: 判断 135">
          <a:extLst>
            <a:ext uri="{FF2B5EF4-FFF2-40B4-BE49-F238E27FC236}">
              <a16:creationId xmlns:a16="http://schemas.microsoft.com/office/drawing/2014/main" id="{97996636-B679-4112-99E4-7BAA0E9C330B}"/>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37" name="フローチャート: 判断 136">
          <a:extLst>
            <a:ext uri="{FF2B5EF4-FFF2-40B4-BE49-F238E27FC236}">
              <a16:creationId xmlns:a16="http://schemas.microsoft.com/office/drawing/2014/main" id="{6224E4F8-C45A-4522-9C86-667807F4537B}"/>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973BB39-17BC-44AD-917D-3BF8285077E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53DDC55-40D9-49B0-9A04-ED91357CB7E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66FCAA7-864E-4FCD-B385-67151A9B79A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BF8EAB0-9775-4E5E-A41A-8C755B5DAB9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AA65E08-56CD-4F96-9A0A-3333F3D0769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141432</xdr:rowOff>
    </xdr:from>
    <xdr:to>
      <xdr:col>76</xdr:col>
      <xdr:colOff>73025</xdr:colOff>
      <xdr:row>30</xdr:row>
      <xdr:rowOff>71582</xdr:rowOff>
    </xdr:to>
    <xdr:sp macro="" textlink="">
      <xdr:nvSpPr>
        <xdr:cNvPr id="143" name="楕円 142">
          <a:extLst>
            <a:ext uri="{FF2B5EF4-FFF2-40B4-BE49-F238E27FC236}">
              <a16:creationId xmlns:a16="http://schemas.microsoft.com/office/drawing/2014/main" id="{B9887C7A-E211-4382-B4D3-9AF9F2C7CA33}"/>
            </a:ext>
          </a:extLst>
        </xdr:cNvPr>
        <xdr:cNvSpPr/>
      </xdr:nvSpPr>
      <xdr:spPr>
        <a:xfrm>
          <a:off x="14744700" y="58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119859</xdr:rowOff>
    </xdr:from>
    <xdr:ext cx="469744" cy="259045"/>
    <xdr:sp macro="" textlink="">
      <xdr:nvSpPr>
        <xdr:cNvPr id="144" name="債務償還比率該当値テキスト">
          <a:extLst>
            <a:ext uri="{FF2B5EF4-FFF2-40B4-BE49-F238E27FC236}">
              <a16:creationId xmlns:a16="http://schemas.microsoft.com/office/drawing/2014/main" id="{CF85A872-18CC-42D2-83E1-E6AA51510896}"/>
            </a:ext>
          </a:extLst>
        </xdr:cNvPr>
        <xdr:cNvSpPr txBox="1"/>
      </xdr:nvSpPr>
      <xdr:spPr>
        <a:xfrm>
          <a:off x="14846300" y="586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33020</xdr:rowOff>
    </xdr:from>
    <xdr:to>
      <xdr:col>72</xdr:col>
      <xdr:colOff>123825</xdr:colOff>
      <xdr:row>29</xdr:row>
      <xdr:rowOff>134620</xdr:rowOff>
    </xdr:to>
    <xdr:sp macro="" textlink="">
      <xdr:nvSpPr>
        <xdr:cNvPr id="145" name="楕円 144">
          <a:extLst>
            <a:ext uri="{FF2B5EF4-FFF2-40B4-BE49-F238E27FC236}">
              <a16:creationId xmlns:a16="http://schemas.microsoft.com/office/drawing/2014/main" id="{2FC9D55D-CDEB-42F6-8DC0-2517FF3439C2}"/>
            </a:ext>
          </a:extLst>
        </xdr:cNvPr>
        <xdr:cNvSpPr/>
      </xdr:nvSpPr>
      <xdr:spPr>
        <a:xfrm>
          <a:off x="14033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83820</xdr:rowOff>
    </xdr:from>
    <xdr:to>
      <xdr:col>76</xdr:col>
      <xdr:colOff>22225</xdr:colOff>
      <xdr:row>30</xdr:row>
      <xdr:rowOff>20782</xdr:rowOff>
    </xdr:to>
    <xdr:cxnSp macro="">
      <xdr:nvCxnSpPr>
        <xdr:cNvPr id="146" name="直線コネクタ 145">
          <a:extLst>
            <a:ext uri="{FF2B5EF4-FFF2-40B4-BE49-F238E27FC236}">
              <a16:creationId xmlns:a16="http://schemas.microsoft.com/office/drawing/2014/main" id="{13182E96-492C-419A-A43C-38B480EA0146}"/>
            </a:ext>
          </a:extLst>
        </xdr:cNvPr>
        <xdr:cNvCxnSpPr/>
      </xdr:nvCxnSpPr>
      <xdr:spPr>
        <a:xfrm>
          <a:off x="14084300" y="5827395"/>
          <a:ext cx="711200" cy="10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28122</xdr:rowOff>
    </xdr:from>
    <xdr:to>
      <xdr:col>68</xdr:col>
      <xdr:colOff>123825</xdr:colOff>
      <xdr:row>30</xdr:row>
      <xdr:rowOff>129722</xdr:rowOff>
    </xdr:to>
    <xdr:sp macro="" textlink="">
      <xdr:nvSpPr>
        <xdr:cNvPr id="147" name="楕円 146">
          <a:extLst>
            <a:ext uri="{FF2B5EF4-FFF2-40B4-BE49-F238E27FC236}">
              <a16:creationId xmlns:a16="http://schemas.microsoft.com/office/drawing/2014/main" id="{4FD49D8C-8A15-4697-BF39-4EEE480F6AB0}"/>
            </a:ext>
          </a:extLst>
        </xdr:cNvPr>
        <xdr:cNvSpPr/>
      </xdr:nvSpPr>
      <xdr:spPr>
        <a:xfrm>
          <a:off x="13271500" y="59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83820</xdr:rowOff>
    </xdr:from>
    <xdr:to>
      <xdr:col>72</xdr:col>
      <xdr:colOff>73025</xdr:colOff>
      <xdr:row>30</xdr:row>
      <xdr:rowOff>78922</xdr:rowOff>
    </xdr:to>
    <xdr:cxnSp macro="">
      <xdr:nvCxnSpPr>
        <xdr:cNvPr id="148" name="直線コネクタ 147">
          <a:extLst>
            <a:ext uri="{FF2B5EF4-FFF2-40B4-BE49-F238E27FC236}">
              <a16:creationId xmlns:a16="http://schemas.microsoft.com/office/drawing/2014/main" id="{F752B850-3AE5-44FF-8179-933DB149D616}"/>
            </a:ext>
          </a:extLst>
        </xdr:cNvPr>
        <xdr:cNvCxnSpPr/>
      </xdr:nvCxnSpPr>
      <xdr:spPr>
        <a:xfrm flipV="1">
          <a:off x="13322300" y="5827395"/>
          <a:ext cx="762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86723</xdr:rowOff>
    </xdr:from>
    <xdr:to>
      <xdr:col>64</xdr:col>
      <xdr:colOff>123825</xdr:colOff>
      <xdr:row>31</xdr:row>
      <xdr:rowOff>16873</xdr:rowOff>
    </xdr:to>
    <xdr:sp macro="" textlink="">
      <xdr:nvSpPr>
        <xdr:cNvPr id="149" name="楕円 148">
          <a:extLst>
            <a:ext uri="{FF2B5EF4-FFF2-40B4-BE49-F238E27FC236}">
              <a16:creationId xmlns:a16="http://schemas.microsoft.com/office/drawing/2014/main" id="{07A98455-6AE6-447A-B476-CEB65C8A2D0C}"/>
            </a:ext>
          </a:extLst>
        </xdr:cNvPr>
        <xdr:cNvSpPr/>
      </xdr:nvSpPr>
      <xdr:spPr>
        <a:xfrm>
          <a:off x="12509500" y="60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78922</xdr:rowOff>
    </xdr:from>
    <xdr:to>
      <xdr:col>68</xdr:col>
      <xdr:colOff>73025</xdr:colOff>
      <xdr:row>30</xdr:row>
      <xdr:rowOff>137523</xdr:rowOff>
    </xdr:to>
    <xdr:cxnSp macro="">
      <xdr:nvCxnSpPr>
        <xdr:cNvPr id="150" name="直線コネクタ 149">
          <a:extLst>
            <a:ext uri="{FF2B5EF4-FFF2-40B4-BE49-F238E27FC236}">
              <a16:creationId xmlns:a16="http://schemas.microsoft.com/office/drawing/2014/main" id="{D095180B-8C42-491C-BA06-551F146D7CB9}"/>
            </a:ext>
          </a:extLst>
        </xdr:cNvPr>
        <xdr:cNvCxnSpPr/>
      </xdr:nvCxnSpPr>
      <xdr:spPr>
        <a:xfrm flipV="1">
          <a:off x="12560300" y="5993947"/>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18097</xdr:rowOff>
    </xdr:from>
    <xdr:to>
      <xdr:col>60</xdr:col>
      <xdr:colOff>123825</xdr:colOff>
      <xdr:row>30</xdr:row>
      <xdr:rowOff>119697</xdr:rowOff>
    </xdr:to>
    <xdr:sp macro="" textlink="">
      <xdr:nvSpPr>
        <xdr:cNvPr id="151" name="楕円 150">
          <a:extLst>
            <a:ext uri="{FF2B5EF4-FFF2-40B4-BE49-F238E27FC236}">
              <a16:creationId xmlns:a16="http://schemas.microsoft.com/office/drawing/2014/main" id="{0617DBFB-8C53-42A6-A57D-6DFC5B3442CE}"/>
            </a:ext>
          </a:extLst>
        </xdr:cNvPr>
        <xdr:cNvSpPr/>
      </xdr:nvSpPr>
      <xdr:spPr>
        <a:xfrm>
          <a:off x="11747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68897</xdr:rowOff>
    </xdr:from>
    <xdr:to>
      <xdr:col>64</xdr:col>
      <xdr:colOff>73025</xdr:colOff>
      <xdr:row>30</xdr:row>
      <xdr:rowOff>137523</xdr:rowOff>
    </xdr:to>
    <xdr:cxnSp macro="">
      <xdr:nvCxnSpPr>
        <xdr:cNvPr id="152" name="直線コネクタ 151">
          <a:extLst>
            <a:ext uri="{FF2B5EF4-FFF2-40B4-BE49-F238E27FC236}">
              <a16:creationId xmlns:a16="http://schemas.microsoft.com/office/drawing/2014/main" id="{21F3A75C-6B0B-48BD-96B2-6185F2AD9BD3}"/>
            </a:ext>
          </a:extLst>
        </xdr:cNvPr>
        <xdr:cNvCxnSpPr/>
      </xdr:nvCxnSpPr>
      <xdr:spPr>
        <a:xfrm>
          <a:off x="11798300" y="5983922"/>
          <a:ext cx="76200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53" name="n_1aveValue債務償還比率">
          <a:extLst>
            <a:ext uri="{FF2B5EF4-FFF2-40B4-BE49-F238E27FC236}">
              <a16:creationId xmlns:a16="http://schemas.microsoft.com/office/drawing/2014/main" id="{6190E9C3-191C-401D-94D8-CE0F80AF0763}"/>
            </a:ext>
          </a:extLst>
        </xdr:cNvPr>
        <xdr:cNvSpPr txBox="1"/>
      </xdr:nvSpPr>
      <xdr:spPr>
        <a:xfrm>
          <a:off x="13836727" y="54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4" name="n_2aveValue債務償還比率">
          <a:extLst>
            <a:ext uri="{FF2B5EF4-FFF2-40B4-BE49-F238E27FC236}">
              <a16:creationId xmlns:a16="http://schemas.microsoft.com/office/drawing/2014/main" id="{395FC5C5-8A71-40BC-B3BC-A246044FCA95}"/>
            </a:ext>
          </a:extLst>
        </xdr:cNvPr>
        <xdr:cNvSpPr txBox="1"/>
      </xdr:nvSpPr>
      <xdr:spPr>
        <a:xfrm>
          <a:off x="130874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55" name="n_3aveValue債務償還比率">
          <a:extLst>
            <a:ext uri="{FF2B5EF4-FFF2-40B4-BE49-F238E27FC236}">
              <a16:creationId xmlns:a16="http://schemas.microsoft.com/office/drawing/2014/main" id="{643FF05A-DF9D-42BB-A761-9C613683EA1C}"/>
            </a:ext>
          </a:extLst>
        </xdr:cNvPr>
        <xdr:cNvSpPr txBox="1"/>
      </xdr:nvSpPr>
      <xdr:spPr>
        <a:xfrm>
          <a:off x="123254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6" name="n_4aveValue債務償還比率">
          <a:extLst>
            <a:ext uri="{FF2B5EF4-FFF2-40B4-BE49-F238E27FC236}">
              <a16:creationId xmlns:a16="http://schemas.microsoft.com/office/drawing/2014/main" id="{F9F48C95-A54B-4156-B4D7-B22F85FF17B3}"/>
            </a:ext>
          </a:extLst>
        </xdr:cNvPr>
        <xdr:cNvSpPr txBox="1"/>
      </xdr:nvSpPr>
      <xdr:spPr>
        <a:xfrm>
          <a:off x="11563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125747</xdr:rowOff>
    </xdr:from>
    <xdr:ext cx="469744" cy="259045"/>
    <xdr:sp macro="" textlink="">
      <xdr:nvSpPr>
        <xdr:cNvPr id="157" name="n_1mainValue債務償還比率">
          <a:extLst>
            <a:ext uri="{FF2B5EF4-FFF2-40B4-BE49-F238E27FC236}">
              <a16:creationId xmlns:a16="http://schemas.microsoft.com/office/drawing/2014/main" id="{BD33B4C8-A696-4F7D-A041-24BE1EC8EB15}"/>
            </a:ext>
          </a:extLst>
        </xdr:cNvPr>
        <xdr:cNvSpPr txBox="1"/>
      </xdr:nvSpPr>
      <xdr:spPr>
        <a:xfrm>
          <a:off x="13836727" y="58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120849</xdr:rowOff>
    </xdr:from>
    <xdr:ext cx="469744" cy="259045"/>
    <xdr:sp macro="" textlink="">
      <xdr:nvSpPr>
        <xdr:cNvPr id="158" name="n_2mainValue債務償還比率">
          <a:extLst>
            <a:ext uri="{FF2B5EF4-FFF2-40B4-BE49-F238E27FC236}">
              <a16:creationId xmlns:a16="http://schemas.microsoft.com/office/drawing/2014/main" id="{43D771EF-9548-4950-8A99-94B6B56BCDD8}"/>
            </a:ext>
          </a:extLst>
        </xdr:cNvPr>
        <xdr:cNvSpPr txBox="1"/>
      </xdr:nvSpPr>
      <xdr:spPr>
        <a:xfrm>
          <a:off x="13087427" y="603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8000</xdr:rowOff>
    </xdr:from>
    <xdr:ext cx="469744" cy="259045"/>
    <xdr:sp macro="" textlink="">
      <xdr:nvSpPr>
        <xdr:cNvPr id="159" name="n_3mainValue債務償還比率">
          <a:extLst>
            <a:ext uri="{FF2B5EF4-FFF2-40B4-BE49-F238E27FC236}">
              <a16:creationId xmlns:a16="http://schemas.microsoft.com/office/drawing/2014/main" id="{1685A0CA-8DD0-4A6F-8F14-6014772CEEF9}"/>
            </a:ext>
          </a:extLst>
        </xdr:cNvPr>
        <xdr:cNvSpPr txBox="1"/>
      </xdr:nvSpPr>
      <xdr:spPr>
        <a:xfrm>
          <a:off x="12325427" y="60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110824</xdr:rowOff>
    </xdr:from>
    <xdr:ext cx="469744" cy="259045"/>
    <xdr:sp macro="" textlink="">
      <xdr:nvSpPr>
        <xdr:cNvPr id="160" name="n_4mainValue債務償還比率">
          <a:extLst>
            <a:ext uri="{FF2B5EF4-FFF2-40B4-BE49-F238E27FC236}">
              <a16:creationId xmlns:a16="http://schemas.microsoft.com/office/drawing/2014/main" id="{EC34E955-F325-4955-A587-1AD8C557ABDE}"/>
            </a:ext>
          </a:extLst>
        </xdr:cNvPr>
        <xdr:cNvSpPr txBox="1"/>
      </xdr:nvSpPr>
      <xdr:spPr>
        <a:xfrm>
          <a:off x="11563427" y="60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F37B4EE-767F-4010-8365-0834FC1FF35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D7B37A7-31CA-45F4-B52D-735B9C52AD4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EAEC61F-AF0B-4674-9BBE-6FD7647A84B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C5C0B09-9604-4AAD-9791-EF2361BE2C1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D947603-5DE8-4B8B-BC76-7EC5618D968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02CBB41-91EF-4F62-BF9D-7E88DE6D5B7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D06C08-DED9-40D9-89F7-D6EB3B6AC1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4136A6-12C9-4024-AE64-7012E28997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876647-5090-439D-9F72-D36A1C3E32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B498244-077C-4AE4-8FB5-A917B7409F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665E92-3B68-48EF-B406-D87C5965B0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DC5D9F-8B1F-4825-B6BD-A3BB3FF64F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F99FB6-E29C-47E5-9AA5-C87D5648FB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C14A18-36DD-449B-835D-6B4011CE9C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F34F4C-0EAA-4F4C-852B-E06637FD56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F9510E-93E9-4396-A870-C89C06F712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4,880
4,690
310.76
7,124,038
6,927,094
166,362
3,230,248
4,830,424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E16438-E5A0-4FF4-940C-97D5232B40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C3E014-532A-45F3-A42C-690284AE1AB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D6F639-E97C-41D9-831B-9F737E16FF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98AFDC-0BDA-42D1-BA09-8060EC995F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BC643D-1234-42F6-87DA-FFC44AFD4B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2C96DE4-F2C4-4DC4-9BF8-A8A7F8450A9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C0500E-51A8-4822-9F22-CC3E1C553B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10E55D-F8EA-46B8-B953-C49C0BAE01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B4815E-8F1B-4F31-AF48-B7F767DBC4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E7C9A6-0BDC-408B-AC70-939BCBE95D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23CBE4-3AA8-4FBF-BF77-30AAEA7AE0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BC22BA-4090-4913-8818-BC49403136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412859-EF20-474C-AC9A-67757940034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70FF02-46F7-4002-9083-A352805B7F1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F1394B-D2C5-4199-8119-DAE9360E0D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7AD48F-E635-4E36-BE18-F0A0BBF725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4A82BC-54F3-42FC-973C-42DA1EB418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6B6DB0-440E-4DEA-9123-AB7D2F6725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61BB92-FDF8-4B9B-B789-1EBAF57012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A3046D-AC52-457D-B874-071DFE8099F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84CDCA-5703-4422-97E8-6A5CFBC071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75181A-E0F2-4DB8-AF7E-51B911F5D9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26672A-DB59-4FCA-AAB7-6F245FA8EFE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2C1EAB-A034-4761-AD1E-E9D7714130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F980A1-7E41-4D91-869D-0A58E577BA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7CDDCC-95B5-4458-B64F-DD3EB2B3CD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65622F-DFBE-41BB-A17C-3D14C069FB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FD2B2B-7DE5-49D9-AF5F-B809825E9F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63D328-5969-413A-8AD8-9193692DF90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F7BC60-39C6-4F6F-A374-15DDDC66A2F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699D7B-89FE-4B91-8C04-C41DDC28D5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E3F91E0-20DF-435F-9417-E1F838576E7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6DB5953-275A-4CF7-8FEB-046D6F9C870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CCE6438-5BB7-4083-9523-9A4FEB114F9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93FB2E7-7D2A-4A13-84F1-9FE9148E93F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9AD68BC-CD52-41CB-A39C-CCEF101D567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CE66880-0B91-4CE0-B34D-5F8CBB5C8B2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5FB77E0-6D51-432F-9A70-AF5F816AB53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CB67A88-A038-4A45-AA2F-9FD71BD44FA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071C6FC-5A6A-4D07-8884-1631FD4C7B6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8281F32-2223-4884-830B-7BF194D4F68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335B531-F14E-43A8-A16A-2BE86098A1F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4050F07-C95D-47D2-8B57-B47B3DAFA27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D3F6A49-0548-4988-9DC5-7AE2DC7E523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1C12FB2-A428-4B43-B687-2BA6EEF75A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66D2CC4-B19A-4988-9A38-2CDA7F2A0DC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9A1CE193-01BC-41F2-A1D6-CFB604D6B114}"/>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D6B3D763-35FD-42C0-B4E9-580D473123CA}"/>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BE19E1EF-9DDE-4E92-B056-D7B9C8C8C181}"/>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A41500C-C586-4102-BFB3-B788068FC79D}"/>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8E69817-AA71-493C-97F0-3BB55637EC5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EA5C68B2-E13F-4A81-9F4D-994BC13CD0C1}"/>
            </a:ext>
          </a:extLst>
        </xdr:cNvPr>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89FE6E2A-E6B8-4D51-84E7-7F3D44142BCC}"/>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5A90925C-E25C-457B-950F-6C5A7218E17A}"/>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FDD3836D-B589-4BE0-B76F-0DF1C4FA9CE3}"/>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13B1F8CF-CC06-4A25-B297-300B1678AE8B}"/>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0305E0B2-8039-4FE6-A4BD-547B39BDBBC7}"/>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93F9D0-3F6C-4DA5-90B0-4DC6B1882DB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C18D41-2054-42E2-8C04-E3164FCC217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A06C97E-18D0-40F5-8042-62A0895CC7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C8FEEF1-58FB-44FD-B83B-3CCB0EDF8C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A826509-CA5E-4369-8362-A7A4F5E6D1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41728</xdr:rowOff>
    </xdr:from>
    <xdr:to>
      <xdr:col>24</xdr:col>
      <xdr:colOff>114300</xdr:colOff>
      <xdr:row>39</xdr:row>
      <xdr:rowOff>143328</xdr:rowOff>
    </xdr:to>
    <xdr:sp macro="" textlink="">
      <xdr:nvSpPr>
        <xdr:cNvPr id="74" name="楕円 73">
          <a:extLst>
            <a:ext uri="{FF2B5EF4-FFF2-40B4-BE49-F238E27FC236}">
              <a16:creationId xmlns:a16="http://schemas.microsoft.com/office/drawing/2014/main" id="{B0FCAFD1-41CC-4EAF-956B-2D50924476E7}"/>
            </a:ext>
          </a:extLst>
        </xdr:cNvPr>
        <xdr:cNvSpPr/>
      </xdr:nvSpPr>
      <xdr:spPr>
        <a:xfrm>
          <a:off x="4584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64605</xdr:rowOff>
    </xdr:from>
    <xdr:ext cx="405111" cy="259045"/>
    <xdr:sp macro="" textlink="">
      <xdr:nvSpPr>
        <xdr:cNvPr id="75" name="【道路】&#10;有形固定資産減価償却率該当値テキスト">
          <a:extLst>
            <a:ext uri="{FF2B5EF4-FFF2-40B4-BE49-F238E27FC236}">
              <a16:creationId xmlns:a16="http://schemas.microsoft.com/office/drawing/2014/main" id="{7E0DD71E-0F6F-444E-B7CF-297505F3865E}"/>
            </a:ext>
          </a:extLst>
        </xdr:cNvPr>
        <xdr:cNvSpPr txBox="1"/>
      </xdr:nvSpPr>
      <xdr:spPr>
        <a:xfrm>
          <a:off x="4673600" y="657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9072</xdr:rowOff>
    </xdr:from>
    <xdr:to>
      <xdr:col>20</xdr:col>
      <xdr:colOff>38100</xdr:colOff>
      <xdr:row>39</xdr:row>
      <xdr:rowOff>110672</xdr:rowOff>
    </xdr:to>
    <xdr:sp macro="" textlink="">
      <xdr:nvSpPr>
        <xdr:cNvPr id="76" name="楕円 75">
          <a:extLst>
            <a:ext uri="{FF2B5EF4-FFF2-40B4-BE49-F238E27FC236}">
              <a16:creationId xmlns:a16="http://schemas.microsoft.com/office/drawing/2014/main" id="{0156D6CC-4447-4AA6-A87B-1AC5AA2FB90B}"/>
            </a:ext>
          </a:extLst>
        </xdr:cNvPr>
        <xdr:cNvSpPr/>
      </xdr:nvSpPr>
      <xdr:spPr>
        <a:xfrm>
          <a:off x="3746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59872</xdr:rowOff>
    </xdr:from>
    <xdr:to>
      <xdr:col>24</xdr:col>
      <xdr:colOff>63500</xdr:colOff>
      <xdr:row>39</xdr:row>
      <xdr:rowOff>92528</xdr:rowOff>
    </xdr:to>
    <xdr:cxnSp macro="">
      <xdr:nvCxnSpPr>
        <xdr:cNvPr id="77" name="直線コネクタ 76">
          <a:extLst>
            <a:ext uri="{FF2B5EF4-FFF2-40B4-BE49-F238E27FC236}">
              <a16:creationId xmlns:a16="http://schemas.microsoft.com/office/drawing/2014/main" id="{C1D17F56-DBC0-42E1-A029-8E71896146B1}"/>
            </a:ext>
          </a:extLst>
        </xdr:cNvPr>
        <xdr:cNvCxnSpPr/>
      </xdr:nvCxnSpPr>
      <xdr:spPr>
        <a:xfrm>
          <a:off x="3797300" y="67464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146231</xdr:rowOff>
    </xdr:from>
    <xdr:to>
      <xdr:col>15</xdr:col>
      <xdr:colOff>101600</xdr:colOff>
      <xdr:row>39</xdr:row>
      <xdr:rowOff>76381</xdr:rowOff>
    </xdr:to>
    <xdr:sp macro="" textlink="">
      <xdr:nvSpPr>
        <xdr:cNvPr id="78" name="楕円 77">
          <a:extLst>
            <a:ext uri="{FF2B5EF4-FFF2-40B4-BE49-F238E27FC236}">
              <a16:creationId xmlns:a16="http://schemas.microsoft.com/office/drawing/2014/main" id="{DAD05B05-F6F4-4B64-AF58-E4152C37639F}"/>
            </a:ext>
          </a:extLst>
        </xdr:cNvPr>
        <xdr:cNvSpPr/>
      </xdr:nvSpPr>
      <xdr:spPr>
        <a:xfrm>
          <a:off x="2857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25581</xdr:rowOff>
    </xdr:from>
    <xdr:to>
      <xdr:col>19</xdr:col>
      <xdr:colOff>177800</xdr:colOff>
      <xdr:row>39</xdr:row>
      <xdr:rowOff>59872</xdr:rowOff>
    </xdr:to>
    <xdr:cxnSp macro="">
      <xdr:nvCxnSpPr>
        <xdr:cNvPr id="79" name="直線コネクタ 78">
          <a:extLst>
            <a:ext uri="{FF2B5EF4-FFF2-40B4-BE49-F238E27FC236}">
              <a16:creationId xmlns:a16="http://schemas.microsoft.com/office/drawing/2014/main" id="{7EBF748B-D661-43B6-B73E-2FFBCF99C733}"/>
            </a:ext>
          </a:extLst>
        </xdr:cNvPr>
        <xdr:cNvCxnSpPr/>
      </xdr:nvCxnSpPr>
      <xdr:spPr>
        <a:xfrm>
          <a:off x="2908300" y="67121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111941</xdr:rowOff>
    </xdr:from>
    <xdr:to>
      <xdr:col>10</xdr:col>
      <xdr:colOff>165100</xdr:colOff>
      <xdr:row>39</xdr:row>
      <xdr:rowOff>42091</xdr:rowOff>
    </xdr:to>
    <xdr:sp macro="" textlink="">
      <xdr:nvSpPr>
        <xdr:cNvPr id="80" name="楕円 79">
          <a:extLst>
            <a:ext uri="{FF2B5EF4-FFF2-40B4-BE49-F238E27FC236}">
              <a16:creationId xmlns:a16="http://schemas.microsoft.com/office/drawing/2014/main" id="{80786DA2-6079-42C8-BF45-DCD666FD609D}"/>
            </a:ext>
          </a:extLst>
        </xdr:cNvPr>
        <xdr:cNvSpPr/>
      </xdr:nvSpPr>
      <xdr:spPr>
        <a:xfrm>
          <a:off x="1968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162741</xdr:rowOff>
    </xdr:from>
    <xdr:to>
      <xdr:col>15</xdr:col>
      <xdr:colOff>50800</xdr:colOff>
      <xdr:row>39</xdr:row>
      <xdr:rowOff>25581</xdr:rowOff>
    </xdr:to>
    <xdr:cxnSp macro="">
      <xdr:nvCxnSpPr>
        <xdr:cNvPr id="81" name="直線コネクタ 80">
          <a:extLst>
            <a:ext uri="{FF2B5EF4-FFF2-40B4-BE49-F238E27FC236}">
              <a16:creationId xmlns:a16="http://schemas.microsoft.com/office/drawing/2014/main" id="{04C32365-F580-4B85-BDC2-7BB88F3875E7}"/>
            </a:ext>
          </a:extLst>
        </xdr:cNvPr>
        <xdr:cNvCxnSpPr/>
      </xdr:nvCxnSpPr>
      <xdr:spPr>
        <a:xfrm>
          <a:off x="2019300" y="66778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77651</xdr:rowOff>
    </xdr:from>
    <xdr:to>
      <xdr:col>6</xdr:col>
      <xdr:colOff>38100</xdr:colOff>
      <xdr:row>39</xdr:row>
      <xdr:rowOff>7801</xdr:rowOff>
    </xdr:to>
    <xdr:sp macro="" textlink="">
      <xdr:nvSpPr>
        <xdr:cNvPr id="82" name="楕円 81">
          <a:extLst>
            <a:ext uri="{FF2B5EF4-FFF2-40B4-BE49-F238E27FC236}">
              <a16:creationId xmlns:a16="http://schemas.microsoft.com/office/drawing/2014/main" id="{05EB8057-7A68-466F-9004-0A32FBE6BB22}"/>
            </a:ext>
          </a:extLst>
        </xdr:cNvPr>
        <xdr:cNvSpPr/>
      </xdr:nvSpPr>
      <xdr:spPr>
        <a:xfrm>
          <a:off x="1079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128451</xdr:rowOff>
    </xdr:from>
    <xdr:to>
      <xdr:col>10</xdr:col>
      <xdr:colOff>114300</xdr:colOff>
      <xdr:row>38</xdr:row>
      <xdr:rowOff>162741</xdr:rowOff>
    </xdr:to>
    <xdr:cxnSp macro="">
      <xdr:nvCxnSpPr>
        <xdr:cNvPr id="83" name="直線コネクタ 82">
          <a:extLst>
            <a:ext uri="{FF2B5EF4-FFF2-40B4-BE49-F238E27FC236}">
              <a16:creationId xmlns:a16="http://schemas.microsoft.com/office/drawing/2014/main" id="{FC089634-F9B0-4C16-B03C-EC047D79301E}"/>
            </a:ext>
          </a:extLst>
        </xdr:cNvPr>
        <xdr:cNvCxnSpPr/>
      </xdr:nvCxnSpPr>
      <xdr:spPr>
        <a:xfrm>
          <a:off x="1130300" y="66435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D5A7B48D-98FD-4934-A067-4CA9AE58C400}"/>
            </a:ext>
          </a:extLst>
        </xdr:cNvPr>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F7E156FB-5D6E-46DA-9703-8ABF134504CD}"/>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a:extLst>
            <a:ext uri="{FF2B5EF4-FFF2-40B4-BE49-F238E27FC236}">
              <a16:creationId xmlns:a16="http://schemas.microsoft.com/office/drawing/2014/main" id="{763519FB-51A9-41CD-B671-28C2724BCFD2}"/>
            </a:ext>
          </a:extLst>
        </xdr:cNvPr>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a:extLst>
            <a:ext uri="{FF2B5EF4-FFF2-40B4-BE49-F238E27FC236}">
              <a16:creationId xmlns:a16="http://schemas.microsoft.com/office/drawing/2014/main" id="{9AA3876D-EDA5-4FA5-A2DC-1D5A84055860}"/>
            </a:ext>
          </a:extLst>
        </xdr:cNvPr>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127199</xdr:rowOff>
    </xdr:from>
    <xdr:ext cx="405111" cy="259045"/>
    <xdr:sp macro="" textlink="">
      <xdr:nvSpPr>
        <xdr:cNvPr id="88" name="n_1mainValue【道路】&#10;有形固定資産減価償却率">
          <a:extLst>
            <a:ext uri="{FF2B5EF4-FFF2-40B4-BE49-F238E27FC236}">
              <a16:creationId xmlns:a16="http://schemas.microsoft.com/office/drawing/2014/main" id="{A52603F9-8A9C-46AE-81B4-42BFFA1352DA}"/>
            </a:ext>
          </a:extLst>
        </xdr:cNvPr>
        <xdr:cNvSpPr txBox="1"/>
      </xdr:nvSpPr>
      <xdr:spPr>
        <a:xfrm>
          <a:off x="3582044" y="647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92908</xdr:rowOff>
    </xdr:from>
    <xdr:ext cx="405111" cy="259045"/>
    <xdr:sp macro="" textlink="">
      <xdr:nvSpPr>
        <xdr:cNvPr id="89" name="n_2mainValue【道路】&#10;有形固定資産減価償却率">
          <a:extLst>
            <a:ext uri="{FF2B5EF4-FFF2-40B4-BE49-F238E27FC236}">
              <a16:creationId xmlns:a16="http://schemas.microsoft.com/office/drawing/2014/main" id="{2E8AE2ED-9AD2-4B1F-8474-30296F531104}"/>
            </a:ext>
          </a:extLst>
        </xdr:cNvPr>
        <xdr:cNvSpPr txBox="1"/>
      </xdr:nvSpPr>
      <xdr:spPr>
        <a:xfrm>
          <a:off x="2705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58619</xdr:rowOff>
    </xdr:from>
    <xdr:ext cx="405111" cy="259045"/>
    <xdr:sp macro="" textlink="">
      <xdr:nvSpPr>
        <xdr:cNvPr id="90" name="n_3mainValue【道路】&#10;有形固定資産減価償却率">
          <a:extLst>
            <a:ext uri="{FF2B5EF4-FFF2-40B4-BE49-F238E27FC236}">
              <a16:creationId xmlns:a16="http://schemas.microsoft.com/office/drawing/2014/main" id="{7745D983-9CBC-49CA-9686-2A1EB97379BC}"/>
            </a:ext>
          </a:extLst>
        </xdr:cNvPr>
        <xdr:cNvSpPr txBox="1"/>
      </xdr:nvSpPr>
      <xdr:spPr>
        <a:xfrm>
          <a:off x="1816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91" name="n_4mainValue【道路】&#10;有形固定資産減価償却率">
          <a:extLst>
            <a:ext uri="{FF2B5EF4-FFF2-40B4-BE49-F238E27FC236}">
              <a16:creationId xmlns:a16="http://schemas.microsoft.com/office/drawing/2014/main" id="{FA5F0C0E-7064-483F-9A28-18551B110FCA}"/>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19277DF-1D29-4BA5-A836-47AE146BE7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D0B623D-D9D1-4A02-97E7-7C28F50ABB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604FDF8-7620-43A7-81B0-BA6D6ADADF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C3505BE-BAB9-4461-8F73-F8763D27129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907D429-9735-4950-8137-24BF50C96A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452AF2F-BE8E-4D2D-8328-61BCCB0F36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A635C62-0A2C-4FC1-A237-59805F238D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E645CA6-7DA4-4EA5-BF09-ED04F790FAC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E4235EF-0889-4DB7-AF13-541706CBBC4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379E3D8-25F8-49F2-B3E1-1A1EB227613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1DDA49B7-D97F-4508-AB58-3463209F946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E66D85D8-EB90-450D-893C-06A29BB1E01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136EFF51-2912-4F3B-A68B-0AC2F8AB0EF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76C808F0-C231-4C7B-9083-5A498CCC698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6DA3D811-8C30-4340-8B37-7E383935F79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49707BCF-6FBD-48E3-8AC4-B836479242C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D4D77466-001D-4F3F-9A0F-E3DC475EB85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30E8C28D-A03F-4E63-AD21-4DF010E28B48}"/>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AB384C9F-B531-41C6-8F5E-F95CDE3EA9A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B7F7B158-231E-4655-9501-36E53BD19B3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75AAC4C7-633F-45AF-B709-07CE1FE33DD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9F622EB7-F349-4108-AC0C-3D91657C576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D6F6CC9-B080-4911-A330-BF7717F9CC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C239AF5D-317F-4926-88B2-FC6738EC463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DB14BDBA-AED3-4BF5-8547-AC9C817F97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94582190-0494-425B-9B26-6D71281D8F8D}"/>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493403E1-6D95-4CF9-9D46-01467BE5E56A}"/>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A1847A73-7D49-47ED-95E2-85654715CA76}"/>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5172FA1E-627C-4F37-8A8E-7909BF4DE110}"/>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02648268-8037-4411-B7C0-59ECD91A691A}"/>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22" name="【道路】&#10;一人当たり延長平均値テキスト">
          <a:extLst>
            <a:ext uri="{FF2B5EF4-FFF2-40B4-BE49-F238E27FC236}">
              <a16:creationId xmlns:a16="http://schemas.microsoft.com/office/drawing/2014/main" id="{981755E9-E5AC-4D69-A140-B8ADD1453C1F}"/>
            </a:ext>
          </a:extLst>
        </xdr:cNvPr>
        <xdr:cNvSpPr txBox="1"/>
      </xdr:nvSpPr>
      <xdr:spPr>
        <a:xfrm>
          <a:off x="10515600" y="663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9E154F40-8CBA-40C2-B91B-74EF521E8EF5}"/>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A07DF5E3-10DE-4CD5-AEB0-12FCC8488C6F}"/>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1C57B567-5C7A-4C96-86F3-4740D3F498BD}"/>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49471ED6-C22F-45DA-BCE4-FF13CFFAC736}"/>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7DE51187-E236-47F9-A88B-4B1202B882C3}"/>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859D5B8-E1C0-4ABA-9FBD-313D713718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DFDDB11-604C-4F55-880A-266E13A968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51A7664-75DD-40A6-9390-DF3A217A3D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62A0F03-84A8-4DDE-8C0F-CAE9A2A5FC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8E851C1-4E09-42F6-B897-D1A76C60BD9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98340</xdr:rowOff>
    </xdr:from>
    <xdr:to>
      <xdr:col>55</xdr:col>
      <xdr:colOff>50800</xdr:colOff>
      <xdr:row>38</xdr:row>
      <xdr:rowOff>28490</xdr:rowOff>
    </xdr:to>
    <xdr:sp macro="" textlink="">
      <xdr:nvSpPr>
        <xdr:cNvPr id="133" name="楕円 132">
          <a:extLst>
            <a:ext uri="{FF2B5EF4-FFF2-40B4-BE49-F238E27FC236}">
              <a16:creationId xmlns:a16="http://schemas.microsoft.com/office/drawing/2014/main" id="{866C567B-9B1B-4136-A282-D100705FC69A}"/>
            </a:ext>
          </a:extLst>
        </xdr:cNvPr>
        <xdr:cNvSpPr/>
      </xdr:nvSpPr>
      <xdr:spPr>
        <a:xfrm>
          <a:off x="10426700" y="64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121217</xdr:rowOff>
    </xdr:from>
    <xdr:ext cx="534377" cy="259045"/>
    <xdr:sp macro="" textlink="">
      <xdr:nvSpPr>
        <xdr:cNvPr id="134" name="【道路】&#10;一人当たり延長該当値テキスト">
          <a:extLst>
            <a:ext uri="{FF2B5EF4-FFF2-40B4-BE49-F238E27FC236}">
              <a16:creationId xmlns:a16="http://schemas.microsoft.com/office/drawing/2014/main" id="{FC8E3202-C9B6-4B57-B4F5-E69340ED97D4}"/>
            </a:ext>
          </a:extLst>
        </xdr:cNvPr>
        <xdr:cNvSpPr txBox="1"/>
      </xdr:nvSpPr>
      <xdr:spPr>
        <a:xfrm>
          <a:off x="10515600" y="629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111354</xdr:rowOff>
    </xdr:from>
    <xdr:to>
      <xdr:col>50</xdr:col>
      <xdr:colOff>165100</xdr:colOff>
      <xdr:row>38</xdr:row>
      <xdr:rowOff>41504</xdr:rowOff>
    </xdr:to>
    <xdr:sp macro="" textlink="">
      <xdr:nvSpPr>
        <xdr:cNvPr id="135" name="楕円 134">
          <a:extLst>
            <a:ext uri="{FF2B5EF4-FFF2-40B4-BE49-F238E27FC236}">
              <a16:creationId xmlns:a16="http://schemas.microsoft.com/office/drawing/2014/main" id="{E36F206F-B03D-4563-9F0C-FD11F933AAAC}"/>
            </a:ext>
          </a:extLst>
        </xdr:cNvPr>
        <xdr:cNvSpPr/>
      </xdr:nvSpPr>
      <xdr:spPr>
        <a:xfrm>
          <a:off x="9588500" y="64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149140</xdr:rowOff>
    </xdr:from>
    <xdr:to>
      <xdr:col>55</xdr:col>
      <xdr:colOff>0</xdr:colOff>
      <xdr:row>37</xdr:row>
      <xdr:rowOff>162154</xdr:rowOff>
    </xdr:to>
    <xdr:cxnSp macro="">
      <xdr:nvCxnSpPr>
        <xdr:cNvPr id="136" name="直線コネクタ 135">
          <a:extLst>
            <a:ext uri="{FF2B5EF4-FFF2-40B4-BE49-F238E27FC236}">
              <a16:creationId xmlns:a16="http://schemas.microsoft.com/office/drawing/2014/main" id="{DDB1E0D8-A136-4B8A-A70D-E0D1E063F485}"/>
            </a:ext>
          </a:extLst>
        </xdr:cNvPr>
        <xdr:cNvCxnSpPr/>
      </xdr:nvCxnSpPr>
      <xdr:spPr>
        <a:xfrm flipV="1">
          <a:off x="9639300" y="6492790"/>
          <a:ext cx="8382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17824</xdr:rowOff>
    </xdr:from>
    <xdr:to>
      <xdr:col>46</xdr:col>
      <xdr:colOff>38100</xdr:colOff>
      <xdr:row>38</xdr:row>
      <xdr:rowOff>119424</xdr:rowOff>
    </xdr:to>
    <xdr:sp macro="" textlink="">
      <xdr:nvSpPr>
        <xdr:cNvPr id="137" name="楕円 136">
          <a:extLst>
            <a:ext uri="{FF2B5EF4-FFF2-40B4-BE49-F238E27FC236}">
              <a16:creationId xmlns:a16="http://schemas.microsoft.com/office/drawing/2014/main" id="{96F3F2EE-764A-4236-BC18-124AD84C628C}"/>
            </a:ext>
          </a:extLst>
        </xdr:cNvPr>
        <xdr:cNvSpPr/>
      </xdr:nvSpPr>
      <xdr:spPr>
        <a:xfrm>
          <a:off x="8699500" y="65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162154</xdr:rowOff>
    </xdr:from>
    <xdr:to>
      <xdr:col>50</xdr:col>
      <xdr:colOff>114300</xdr:colOff>
      <xdr:row>38</xdr:row>
      <xdr:rowOff>68624</xdr:rowOff>
    </xdr:to>
    <xdr:cxnSp macro="">
      <xdr:nvCxnSpPr>
        <xdr:cNvPr id="138" name="直線コネクタ 137">
          <a:extLst>
            <a:ext uri="{FF2B5EF4-FFF2-40B4-BE49-F238E27FC236}">
              <a16:creationId xmlns:a16="http://schemas.microsoft.com/office/drawing/2014/main" id="{7C44639A-3717-44B1-A227-4C184989AF00}"/>
            </a:ext>
          </a:extLst>
        </xdr:cNvPr>
        <xdr:cNvCxnSpPr/>
      </xdr:nvCxnSpPr>
      <xdr:spPr>
        <a:xfrm flipV="1">
          <a:off x="8750300" y="6505804"/>
          <a:ext cx="889000" cy="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159784</xdr:rowOff>
    </xdr:from>
    <xdr:to>
      <xdr:col>41</xdr:col>
      <xdr:colOff>101600</xdr:colOff>
      <xdr:row>38</xdr:row>
      <xdr:rowOff>89934</xdr:rowOff>
    </xdr:to>
    <xdr:sp macro="" textlink="">
      <xdr:nvSpPr>
        <xdr:cNvPr id="139" name="楕円 138">
          <a:extLst>
            <a:ext uri="{FF2B5EF4-FFF2-40B4-BE49-F238E27FC236}">
              <a16:creationId xmlns:a16="http://schemas.microsoft.com/office/drawing/2014/main" id="{448E0F03-C232-452A-8B40-CA1526DD4FEA}"/>
            </a:ext>
          </a:extLst>
        </xdr:cNvPr>
        <xdr:cNvSpPr/>
      </xdr:nvSpPr>
      <xdr:spPr>
        <a:xfrm>
          <a:off x="7810500" y="65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39134</xdr:rowOff>
    </xdr:from>
    <xdr:to>
      <xdr:col>45</xdr:col>
      <xdr:colOff>177800</xdr:colOff>
      <xdr:row>38</xdr:row>
      <xdr:rowOff>68624</xdr:rowOff>
    </xdr:to>
    <xdr:cxnSp macro="">
      <xdr:nvCxnSpPr>
        <xdr:cNvPr id="140" name="直線コネクタ 139">
          <a:extLst>
            <a:ext uri="{FF2B5EF4-FFF2-40B4-BE49-F238E27FC236}">
              <a16:creationId xmlns:a16="http://schemas.microsoft.com/office/drawing/2014/main" id="{D9265FDA-B10C-4E38-90FF-FEDCCA78744B}"/>
            </a:ext>
          </a:extLst>
        </xdr:cNvPr>
        <xdr:cNvCxnSpPr/>
      </xdr:nvCxnSpPr>
      <xdr:spPr>
        <a:xfrm>
          <a:off x="7861300" y="6554234"/>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19293</xdr:rowOff>
    </xdr:from>
    <xdr:to>
      <xdr:col>36</xdr:col>
      <xdr:colOff>165100</xdr:colOff>
      <xdr:row>38</xdr:row>
      <xdr:rowOff>120893</xdr:rowOff>
    </xdr:to>
    <xdr:sp macro="" textlink="">
      <xdr:nvSpPr>
        <xdr:cNvPr id="141" name="楕円 140">
          <a:extLst>
            <a:ext uri="{FF2B5EF4-FFF2-40B4-BE49-F238E27FC236}">
              <a16:creationId xmlns:a16="http://schemas.microsoft.com/office/drawing/2014/main" id="{78EF26AC-2C74-40E2-9339-738B9F548422}"/>
            </a:ext>
          </a:extLst>
        </xdr:cNvPr>
        <xdr:cNvSpPr/>
      </xdr:nvSpPr>
      <xdr:spPr>
        <a:xfrm>
          <a:off x="6921500" y="65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39134</xdr:rowOff>
    </xdr:from>
    <xdr:to>
      <xdr:col>41</xdr:col>
      <xdr:colOff>50800</xdr:colOff>
      <xdr:row>38</xdr:row>
      <xdr:rowOff>70093</xdr:rowOff>
    </xdr:to>
    <xdr:cxnSp macro="">
      <xdr:nvCxnSpPr>
        <xdr:cNvPr id="142" name="直線コネクタ 141">
          <a:extLst>
            <a:ext uri="{FF2B5EF4-FFF2-40B4-BE49-F238E27FC236}">
              <a16:creationId xmlns:a16="http://schemas.microsoft.com/office/drawing/2014/main" id="{ACB3ABF0-0D0B-49B5-9A6E-98B1A2657349}"/>
            </a:ext>
          </a:extLst>
        </xdr:cNvPr>
        <xdr:cNvCxnSpPr/>
      </xdr:nvCxnSpPr>
      <xdr:spPr>
        <a:xfrm flipV="1">
          <a:off x="6972300" y="6554234"/>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82351</xdr:rowOff>
    </xdr:from>
    <xdr:ext cx="534377" cy="259045"/>
    <xdr:sp macro="" textlink="">
      <xdr:nvSpPr>
        <xdr:cNvPr id="143" name="n_1aveValue【道路】&#10;一人当たり延長">
          <a:extLst>
            <a:ext uri="{FF2B5EF4-FFF2-40B4-BE49-F238E27FC236}">
              <a16:creationId xmlns:a16="http://schemas.microsoft.com/office/drawing/2014/main" id="{A0F2A8AA-32D1-4BB1-9B48-B7F0CC264555}"/>
            </a:ext>
          </a:extLst>
        </xdr:cNvPr>
        <xdr:cNvSpPr txBox="1"/>
      </xdr:nvSpPr>
      <xdr:spPr>
        <a:xfrm>
          <a:off x="93594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94712</xdr:rowOff>
    </xdr:from>
    <xdr:ext cx="534377" cy="259045"/>
    <xdr:sp macro="" textlink="">
      <xdr:nvSpPr>
        <xdr:cNvPr id="144" name="n_2aveValue【道路】&#10;一人当たり延長">
          <a:extLst>
            <a:ext uri="{FF2B5EF4-FFF2-40B4-BE49-F238E27FC236}">
              <a16:creationId xmlns:a16="http://schemas.microsoft.com/office/drawing/2014/main" id="{BF62CD9D-5E71-4D83-8398-7BABF4ECCFCB}"/>
            </a:ext>
          </a:extLst>
        </xdr:cNvPr>
        <xdr:cNvSpPr txBox="1"/>
      </xdr:nvSpPr>
      <xdr:spPr>
        <a:xfrm>
          <a:off x="8483111" y="67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133884</xdr:rowOff>
    </xdr:from>
    <xdr:ext cx="534377" cy="259045"/>
    <xdr:sp macro="" textlink="">
      <xdr:nvSpPr>
        <xdr:cNvPr id="145" name="n_3aveValue【道路】&#10;一人当たり延長">
          <a:extLst>
            <a:ext uri="{FF2B5EF4-FFF2-40B4-BE49-F238E27FC236}">
              <a16:creationId xmlns:a16="http://schemas.microsoft.com/office/drawing/2014/main" id="{464F12F0-B2A1-452C-B385-5BE2E4932389}"/>
            </a:ext>
          </a:extLst>
        </xdr:cNvPr>
        <xdr:cNvSpPr txBox="1"/>
      </xdr:nvSpPr>
      <xdr:spPr>
        <a:xfrm>
          <a:off x="7594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157153</xdr:rowOff>
    </xdr:from>
    <xdr:ext cx="534377" cy="259045"/>
    <xdr:sp macro="" textlink="">
      <xdr:nvSpPr>
        <xdr:cNvPr id="146" name="n_4aveValue【道路】&#10;一人当たり延長">
          <a:extLst>
            <a:ext uri="{FF2B5EF4-FFF2-40B4-BE49-F238E27FC236}">
              <a16:creationId xmlns:a16="http://schemas.microsoft.com/office/drawing/2014/main" id="{9291C7B3-61F9-420B-9DF9-BEF2B150B3D6}"/>
            </a:ext>
          </a:extLst>
        </xdr:cNvPr>
        <xdr:cNvSpPr txBox="1"/>
      </xdr:nvSpPr>
      <xdr:spPr>
        <a:xfrm>
          <a:off x="6705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58031</xdr:rowOff>
    </xdr:from>
    <xdr:ext cx="534377" cy="259045"/>
    <xdr:sp macro="" textlink="">
      <xdr:nvSpPr>
        <xdr:cNvPr id="147" name="n_1mainValue【道路】&#10;一人当たり延長">
          <a:extLst>
            <a:ext uri="{FF2B5EF4-FFF2-40B4-BE49-F238E27FC236}">
              <a16:creationId xmlns:a16="http://schemas.microsoft.com/office/drawing/2014/main" id="{39E38C27-6786-454F-8494-05018BE5FEE4}"/>
            </a:ext>
          </a:extLst>
        </xdr:cNvPr>
        <xdr:cNvSpPr txBox="1"/>
      </xdr:nvSpPr>
      <xdr:spPr>
        <a:xfrm>
          <a:off x="9359411" y="62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135951</xdr:rowOff>
    </xdr:from>
    <xdr:ext cx="534377" cy="259045"/>
    <xdr:sp macro="" textlink="">
      <xdr:nvSpPr>
        <xdr:cNvPr id="148" name="n_2mainValue【道路】&#10;一人当たり延長">
          <a:extLst>
            <a:ext uri="{FF2B5EF4-FFF2-40B4-BE49-F238E27FC236}">
              <a16:creationId xmlns:a16="http://schemas.microsoft.com/office/drawing/2014/main" id="{09EAA5E8-E803-44B2-9AC3-E5FFC63263C1}"/>
            </a:ext>
          </a:extLst>
        </xdr:cNvPr>
        <xdr:cNvSpPr txBox="1"/>
      </xdr:nvSpPr>
      <xdr:spPr>
        <a:xfrm>
          <a:off x="8483111" y="63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106461</xdr:rowOff>
    </xdr:from>
    <xdr:ext cx="534377" cy="259045"/>
    <xdr:sp macro="" textlink="">
      <xdr:nvSpPr>
        <xdr:cNvPr id="149" name="n_3mainValue【道路】&#10;一人当たり延長">
          <a:extLst>
            <a:ext uri="{FF2B5EF4-FFF2-40B4-BE49-F238E27FC236}">
              <a16:creationId xmlns:a16="http://schemas.microsoft.com/office/drawing/2014/main" id="{9FA87CB9-C75A-42A0-83FC-BBFE70D31759}"/>
            </a:ext>
          </a:extLst>
        </xdr:cNvPr>
        <xdr:cNvSpPr txBox="1"/>
      </xdr:nvSpPr>
      <xdr:spPr>
        <a:xfrm>
          <a:off x="7594111" y="627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137420</xdr:rowOff>
    </xdr:from>
    <xdr:ext cx="534377" cy="259045"/>
    <xdr:sp macro="" textlink="">
      <xdr:nvSpPr>
        <xdr:cNvPr id="150" name="n_4mainValue【道路】&#10;一人当たり延長">
          <a:extLst>
            <a:ext uri="{FF2B5EF4-FFF2-40B4-BE49-F238E27FC236}">
              <a16:creationId xmlns:a16="http://schemas.microsoft.com/office/drawing/2014/main" id="{28855583-2A56-46CB-A890-E0C1C2E15877}"/>
            </a:ext>
          </a:extLst>
        </xdr:cNvPr>
        <xdr:cNvSpPr txBox="1"/>
      </xdr:nvSpPr>
      <xdr:spPr>
        <a:xfrm>
          <a:off x="6705111" y="63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93DEF34D-5A62-4684-B01E-74D901C3405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C82F6A7-DFB0-41BF-A7E8-888AD16805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9CE0EA6-3BE6-4859-83F1-2050444623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3CDF4843-E362-4338-A45E-BB1B391224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56FC54F-F810-4303-96B4-52EDEADCC8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8FA8BE1-258A-4283-B6EE-54ED91B6A8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0D0C17C-9D8D-446F-8898-8872CEB6F1B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30EA958-CA44-4E02-BAEB-59EB78A017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469848CB-225B-465B-AAE9-04C72934B7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B88966F-DC48-4156-8146-2758AB7C09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68A848A-0B9C-44BE-90A7-7A3BDCE2882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B4929706-5120-49F5-8FC7-ADBD81DA483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B3753218-EA9E-4B82-8C85-20604DBE695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51E6532C-D5E8-4CE8-813B-D58B765A37A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5A590837-3ABA-408A-BD4A-34BD11D0473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B121CA26-2F4A-49FB-A943-B146FA45832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4FBAC786-9554-4ED6-BB42-B1CAC5BE74C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C7BD6B4C-7E11-4F2E-87E4-60669E68FA3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161339C2-CFE0-44DF-9385-132FF7E2824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34B3413E-2C11-4A06-B34B-8386B86EDEE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754D6012-B88A-40B5-BB6B-E15437DBFDE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41A61B4-479C-456D-B966-2F8D8A03DE8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A69024E0-0DF7-4E50-8C45-02103609CC2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E63B3F4A-4E9A-482B-8364-4B34E03E4D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FB6CECE5-AEC3-4DA0-AC9D-794C9ECEEC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53B30B06-84FD-40F1-AE5E-460062F41582}"/>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5BF4AA7C-6DD2-402B-BBC1-B9BB4BF159BA}"/>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5E0A1F25-9EA6-45AD-B0C6-AD7D1B538DF9}"/>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39A1DFEC-8876-4EC3-851D-E120BA6E0289}"/>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19A08341-14F6-4CFA-8A95-6932AE97040C}"/>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BCE5F4F9-2504-4CC1-A4C0-C208BE9130D4}"/>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FC970DFB-1FC0-437B-A0A3-24B592DE9F59}"/>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D39DEEEF-7578-4A4F-A531-CC6E4A5251BD}"/>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A722C27F-3FF4-4FFD-A245-1CD8DC7BADBC}"/>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0F510AA0-3BDB-44EE-8B0A-57247687CCF3}"/>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5127573F-4B01-42C1-8170-E13D8CD93E24}"/>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14CA243-61DC-421A-8CC0-44BCF337ED0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FE6CA3B-03D4-4878-B4F7-E6776DB4280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4D000FB-625A-47AB-98A5-EADAF8CF1C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122143B-A61F-4D45-A3E3-5D1C5597D5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24FAE02-D21A-4BE6-B132-BDD5911989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92" name="楕円 191">
          <a:extLst>
            <a:ext uri="{FF2B5EF4-FFF2-40B4-BE49-F238E27FC236}">
              <a16:creationId xmlns:a16="http://schemas.microsoft.com/office/drawing/2014/main" id="{32D1644C-33DE-4617-8872-590C006343BD}"/>
            </a:ext>
          </a:extLst>
        </xdr:cNvPr>
        <xdr:cNvSpPr/>
      </xdr:nvSpPr>
      <xdr:spPr>
        <a:xfrm>
          <a:off x="45847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68053</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FD3B6C05-3B3A-41E4-88DF-FDDB29C4FB85}"/>
            </a:ext>
          </a:extLst>
        </xdr:cNvPr>
        <xdr:cNvSpPr txBox="1"/>
      </xdr:nvSpPr>
      <xdr:spPr>
        <a:xfrm>
          <a:off x="4673600"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94" name="楕円 193">
          <a:extLst>
            <a:ext uri="{FF2B5EF4-FFF2-40B4-BE49-F238E27FC236}">
              <a16:creationId xmlns:a16="http://schemas.microsoft.com/office/drawing/2014/main" id="{14B73206-99B4-4BB0-9C7C-DDB34F68EDEE}"/>
            </a:ext>
          </a:extLst>
        </xdr:cNvPr>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140426</xdr:rowOff>
    </xdr:to>
    <xdr:cxnSp macro="">
      <xdr:nvCxnSpPr>
        <xdr:cNvPr id="195" name="直線コネクタ 194">
          <a:extLst>
            <a:ext uri="{FF2B5EF4-FFF2-40B4-BE49-F238E27FC236}">
              <a16:creationId xmlns:a16="http://schemas.microsoft.com/office/drawing/2014/main" id="{CA72ED41-676B-4758-9373-D5F800AAFB84}"/>
            </a:ext>
          </a:extLst>
        </xdr:cNvPr>
        <xdr:cNvCxnSpPr/>
      </xdr:nvCxnSpPr>
      <xdr:spPr>
        <a:xfrm>
          <a:off x="3797300" y="1058581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48804</xdr:rowOff>
    </xdr:from>
    <xdr:to>
      <xdr:col>15</xdr:col>
      <xdr:colOff>101600</xdr:colOff>
      <xdr:row>61</xdr:row>
      <xdr:rowOff>150404</xdr:rowOff>
    </xdr:to>
    <xdr:sp macro="" textlink="">
      <xdr:nvSpPr>
        <xdr:cNvPr id="196" name="楕円 195">
          <a:extLst>
            <a:ext uri="{FF2B5EF4-FFF2-40B4-BE49-F238E27FC236}">
              <a16:creationId xmlns:a16="http://schemas.microsoft.com/office/drawing/2014/main" id="{35FC0D90-9C3E-45B6-9A69-F6A6652B43D8}"/>
            </a:ext>
          </a:extLst>
        </xdr:cNvPr>
        <xdr:cNvSpPr/>
      </xdr:nvSpPr>
      <xdr:spPr>
        <a:xfrm>
          <a:off x="2857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99604</xdr:rowOff>
    </xdr:from>
    <xdr:to>
      <xdr:col>19</xdr:col>
      <xdr:colOff>177800</xdr:colOff>
      <xdr:row>61</xdr:row>
      <xdr:rowOff>127363</xdr:rowOff>
    </xdr:to>
    <xdr:cxnSp macro="">
      <xdr:nvCxnSpPr>
        <xdr:cNvPr id="197" name="直線コネクタ 196">
          <a:extLst>
            <a:ext uri="{FF2B5EF4-FFF2-40B4-BE49-F238E27FC236}">
              <a16:creationId xmlns:a16="http://schemas.microsoft.com/office/drawing/2014/main" id="{0842064E-6F95-4A3A-9019-0969A24D3F82}"/>
            </a:ext>
          </a:extLst>
        </xdr:cNvPr>
        <xdr:cNvCxnSpPr/>
      </xdr:nvCxnSpPr>
      <xdr:spPr>
        <a:xfrm>
          <a:off x="2908300" y="105580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98" name="楕円 197">
          <a:extLst>
            <a:ext uri="{FF2B5EF4-FFF2-40B4-BE49-F238E27FC236}">
              <a16:creationId xmlns:a16="http://schemas.microsoft.com/office/drawing/2014/main" id="{52FCB2CD-39A8-485F-9BF4-4318F8F1728E}"/>
            </a:ext>
          </a:extLst>
        </xdr:cNvPr>
        <xdr:cNvSpPr/>
      </xdr:nvSpPr>
      <xdr:spPr>
        <a:xfrm>
          <a:off x="196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99604</xdr:rowOff>
    </xdr:to>
    <xdr:cxnSp macro="">
      <xdr:nvCxnSpPr>
        <xdr:cNvPr id="199" name="直線コネクタ 198">
          <a:extLst>
            <a:ext uri="{FF2B5EF4-FFF2-40B4-BE49-F238E27FC236}">
              <a16:creationId xmlns:a16="http://schemas.microsoft.com/office/drawing/2014/main" id="{27BB77A6-0BEC-429E-811A-3F92E290BE98}"/>
            </a:ext>
          </a:extLst>
        </xdr:cNvPr>
        <xdr:cNvCxnSpPr/>
      </xdr:nvCxnSpPr>
      <xdr:spPr>
        <a:xfrm>
          <a:off x="2019300" y="105286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200" name="楕円 199">
          <a:extLst>
            <a:ext uri="{FF2B5EF4-FFF2-40B4-BE49-F238E27FC236}">
              <a16:creationId xmlns:a16="http://schemas.microsoft.com/office/drawing/2014/main" id="{58E067A3-3041-4CAA-98D0-1198DD632619}"/>
            </a:ext>
          </a:extLst>
        </xdr:cNvPr>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70213</xdr:rowOff>
    </xdr:to>
    <xdr:cxnSp macro="">
      <xdr:nvCxnSpPr>
        <xdr:cNvPr id="201" name="直線コネクタ 200">
          <a:extLst>
            <a:ext uri="{FF2B5EF4-FFF2-40B4-BE49-F238E27FC236}">
              <a16:creationId xmlns:a16="http://schemas.microsoft.com/office/drawing/2014/main" id="{A8DC013E-B3CB-4CF0-9816-2A2348D917B4}"/>
            </a:ext>
          </a:extLst>
        </xdr:cNvPr>
        <xdr:cNvCxnSpPr/>
      </xdr:nvCxnSpPr>
      <xdr:spPr>
        <a:xfrm>
          <a:off x="1130300" y="105041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9E92A406-2C09-4899-B9FC-099568C476D2}"/>
            </a:ext>
          </a:extLst>
        </xdr:cNvPr>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51BE1A3D-3388-4F8E-949A-AA57EB4E2EED}"/>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3E87FB6A-4323-4D34-BA2C-70B407C766F5}"/>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AA32D0F0-9145-4849-969C-CF866C64A0CC}"/>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068C211A-F281-43E5-9C1F-4C9F2D66A463}"/>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240B08AA-69B9-4E48-A87D-A2DA63E3AB57}"/>
            </a:ext>
          </a:extLst>
        </xdr:cNvPr>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E276D0B1-B1AA-40A2-A88E-6DA46E91A5DE}"/>
            </a:ext>
          </a:extLst>
        </xdr:cNvPr>
        <xdr:cNvSpPr txBox="1"/>
      </xdr:nvSpPr>
      <xdr:spPr>
        <a:xfrm>
          <a:off x="1816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EF9D951A-9571-4B98-9613-19FABB74051F}"/>
            </a:ext>
          </a:extLst>
        </xdr:cNvPr>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59CF0002-2CF7-464C-B962-B66CBE9E47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7CFC7C1D-5F51-4A71-BE2B-2680A8F920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752926-5B8C-4AAD-9EF7-ECCE5724E8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113A7837-60AE-484E-99F5-19B7C5E101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2D72822B-62F9-4E67-9B9F-F47E0ACCECA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97245FF1-AC52-4E19-B028-378EA8D4EB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FD1F2439-CFF6-4687-8C7F-FC2A56D059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1E016B93-BA33-419B-908F-1B02A2BB87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506825DF-41E1-41BB-8A0D-E343C5D6A4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3B477306-4615-4979-8DE8-A704D9646A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1741CD07-1563-4BF8-AC6E-AEB4FD09B2A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68444735-75B3-477A-B062-A0CC88CD0CE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B634B5A-DEAB-44B4-AC9B-1247DAAEF4E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91B86A3A-4F9F-4769-805E-33447DF65CD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A19847A3-32D6-4F3F-99BB-2F94375D2B9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3BEDACCA-E02F-4BC4-9CF2-CB47F41BF3E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77CCEDD8-33BA-416B-8D62-8D7C9BEA899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080352A2-0BEC-43D4-808F-2916592FE54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EF433C89-A788-4BB1-874B-DD5C62ACBE7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FA9BDCA6-F4AB-49BF-B66F-28A27A2A60D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FED012DE-1AB8-4F56-A05B-C435AD2AE1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F5FCBA00-22D9-4834-9E78-600E320BCD9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D0BA090A-964A-4147-8B77-7BD882D395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1C37F269-C5FB-49FD-8E58-50466EBF3EF7}"/>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ACAF566-EE77-40B5-8030-4DDDED588327}"/>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5E895DAE-C771-4801-9C33-02DAE228F65A}"/>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4A95FA25-F5DD-4BB5-8DF6-CB139374182C}"/>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45AE4E38-C182-4C07-8FBC-BA670764516F}"/>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107627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11788F03-8110-490D-A5DA-07B12023944A}"/>
            </a:ext>
          </a:extLst>
        </xdr:cNvPr>
        <xdr:cNvSpPr txBox="1"/>
      </xdr:nvSpPr>
      <xdr:spPr>
        <a:xfrm>
          <a:off x="10515600" y="1073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6DE840E6-F37D-479E-82EC-2F2498D37274}"/>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70B96FFD-8BBC-4E24-B5D8-5E092A5B2E88}"/>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FD4D69A2-9362-4337-8944-74443B60F15B}"/>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D9ACCA46-997F-4078-85B3-49F8BEA99FB0}"/>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A1615350-4C37-49C6-9ADF-AF163E6EF2A6}"/>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58A7902-C956-4277-8B4A-D403B57EEA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4C8FF19-C1D7-449B-BC8F-4A9BB2125C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2B84E84-6B23-4D6C-A1AD-CA14AC871D8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E8F3784-C72F-4705-A0FC-EA63194C0D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33E1F4A-2489-4A76-93CE-C9292DC303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82751</xdr:rowOff>
    </xdr:from>
    <xdr:to>
      <xdr:col>55</xdr:col>
      <xdr:colOff>50800</xdr:colOff>
      <xdr:row>62</xdr:row>
      <xdr:rowOff>12901</xdr:rowOff>
    </xdr:to>
    <xdr:sp macro="" textlink="">
      <xdr:nvSpPr>
        <xdr:cNvPr id="249" name="楕円 248">
          <a:extLst>
            <a:ext uri="{FF2B5EF4-FFF2-40B4-BE49-F238E27FC236}">
              <a16:creationId xmlns:a16="http://schemas.microsoft.com/office/drawing/2014/main" id="{303B93D8-BD35-4326-A65D-9D7233BA17CD}"/>
            </a:ext>
          </a:extLst>
        </xdr:cNvPr>
        <xdr:cNvSpPr/>
      </xdr:nvSpPr>
      <xdr:spPr>
        <a:xfrm>
          <a:off x="10426700" y="105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105628</xdr:rowOff>
    </xdr:from>
    <xdr:ext cx="690189" cy="259045"/>
    <xdr:sp macro="" textlink="">
      <xdr:nvSpPr>
        <xdr:cNvPr id="250" name="【橋りょう・トンネル】&#10;一人当たり有形固定資産（償却資産）額該当値テキスト">
          <a:extLst>
            <a:ext uri="{FF2B5EF4-FFF2-40B4-BE49-F238E27FC236}">
              <a16:creationId xmlns:a16="http://schemas.microsoft.com/office/drawing/2014/main" id="{78BA5DBB-1945-4B9F-AE8D-7068726FB933}"/>
            </a:ext>
          </a:extLst>
        </xdr:cNvPr>
        <xdr:cNvSpPr txBox="1"/>
      </xdr:nvSpPr>
      <xdr:spPr>
        <a:xfrm>
          <a:off x="10515600" y="10392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48174</xdr:rowOff>
    </xdr:from>
    <xdr:to>
      <xdr:col>50</xdr:col>
      <xdr:colOff>165100</xdr:colOff>
      <xdr:row>61</xdr:row>
      <xdr:rowOff>149774</xdr:rowOff>
    </xdr:to>
    <xdr:sp macro="" textlink="">
      <xdr:nvSpPr>
        <xdr:cNvPr id="251" name="楕円 250">
          <a:extLst>
            <a:ext uri="{FF2B5EF4-FFF2-40B4-BE49-F238E27FC236}">
              <a16:creationId xmlns:a16="http://schemas.microsoft.com/office/drawing/2014/main" id="{3816975E-CF80-4B9A-BE64-467F1DDC7E95}"/>
            </a:ext>
          </a:extLst>
        </xdr:cNvPr>
        <xdr:cNvSpPr/>
      </xdr:nvSpPr>
      <xdr:spPr>
        <a:xfrm>
          <a:off x="9588500" y="1050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98974</xdr:rowOff>
    </xdr:from>
    <xdr:to>
      <xdr:col>55</xdr:col>
      <xdr:colOff>0</xdr:colOff>
      <xdr:row>61</xdr:row>
      <xdr:rowOff>133551</xdr:rowOff>
    </xdr:to>
    <xdr:cxnSp macro="">
      <xdr:nvCxnSpPr>
        <xdr:cNvPr id="252" name="直線コネクタ 251">
          <a:extLst>
            <a:ext uri="{FF2B5EF4-FFF2-40B4-BE49-F238E27FC236}">
              <a16:creationId xmlns:a16="http://schemas.microsoft.com/office/drawing/2014/main" id="{CD491485-CA2B-49C1-BF4A-FEE862CB3232}"/>
            </a:ext>
          </a:extLst>
        </xdr:cNvPr>
        <xdr:cNvCxnSpPr/>
      </xdr:nvCxnSpPr>
      <xdr:spPr>
        <a:xfrm>
          <a:off x="9639300" y="10557424"/>
          <a:ext cx="838200" cy="3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63371</xdr:rowOff>
    </xdr:from>
    <xdr:to>
      <xdr:col>46</xdr:col>
      <xdr:colOff>38100</xdr:colOff>
      <xdr:row>61</xdr:row>
      <xdr:rowOff>164971</xdr:rowOff>
    </xdr:to>
    <xdr:sp macro="" textlink="">
      <xdr:nvSpPr>
        <xdr:cNvPr id="253" name="楕円 252">
          <a:extLst>
            <a:ext uri="{FF2B5EF4-FFF2-40B4-BE49-F238E27FC236}">
              <a16:creationId xmlns:a16="http://schemas.microsoft.com/office/drawing/2014/main" id="{9B8292F7-3677-4362-951B-8544F3A2DB1C}"/>
            </a:ext>
          </a:extLst>
        </xdr:cNvPr>
        <xdr:cNvSpPr/>
      </xdr:nvSpPr>
      <xdr:spPr>
        <a:xfrm>
          <a:off x="8699500" y="105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98974</xdr:rowOff>
    </xdr:from>
    <xdr:to>
      <xdr:col>50</xdr:col>
      <xdr:colOff>114300</xdr:colOff>
      <xdr:row>61</xdr:row>
      <xdr:rowOff>114171</xdr:rowOff>
    </xdr:to>
    <xdr:cxnSp macro="">
      <xdr:nvCxnSpPr>
        <xdr:cNvPr id="254" name="直線コネクタ 253">
          <a:extLst>
            <a:ext uri="{FF2B5EF4-FFF2-40B4-BE49-F238E27FC236}">
              <a16:creationId xmlns:a16="http://schemas.microsoft.com/office/drawing/2014/main" id="{B7923358-C732-4442-97C6-FBE3041F127D}"/>
            </a:ext>
          </a:extLst>
        </xdr:cNvPr>
        <xdr:cNvCxnSpPr/>
      </xdr:nvCxnSpPr>
      <xdr:spPr>
        <a:xfrm flipV="1">
          <a:off x="8750300" y="10557424"/>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77831</xdr:rowOff>
    </xdr:from>
    <xdr:to>
      <xdr:col>41</xdr:col>
      <xdr:colOff>101600</xdr:colOff>
      <xdr:row>62</xdr:row>
      <xdr:rowOff>7981</xdr:rowOff>
    </xdr:to>
    <xdr:sp macro="" textlink="">
      <xdr:nvSpPr>
        <xdr:cNvPr id="255" name="楕円 254">
          <a:extLst>
            <a:ext uri="{FF2B5EF4-FFF2-40B4-BE49-F238E27FC236}">
              <a16:creationId xmlns:a16="http://schemas.microsoft.com/office/drawing/2014/main" id="{2A94965D-E5D5-45F5-96E6-F135DEEF76DF}"/>
            </a:ext>
          </a:extLst>
        </xdr:cNvPr>
        <xdr:cNvSpPr/>
      </xdr:nvSpPr>
      <xdr:spPr>
        <a:xfrm>
          <a:off x="7810500" y="105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114171</xdr:rowOff>
    </xdr:from>
    <xdr:to>
      <xdr:col>45</xdr:col>
      <xdr:colOff>177800</xdr:colOff>
      <xdr:row>61</xdr:row>
      <xdr:rowOff>128631</xdr:rowOff>
    </xdr:to>
    <xdr:cxnSp macro="">
      <xdr:nvCxnSpPr>
        <xdr:cNvPr id="256" name="直線コネクタ 255">
          <a:extLst>
            <a:ext uri="{FF2B5EF4-FFF2-40B4-BE49-F238E27FC236}">
              <a16:creationId xmlns:a16="http://schemas.microsoft.com/office/drawing/2014/main" id="{4AAE1B78-B39F-4BB6-A82E-45D9135DDAD6}"/>
            </a:ext>
          </a:extLst>
        </xdr:cNvPr>
        <xdr:cNvCxnSpPr/>
      </xdr:nvCxnSpPr>
      <xdr:spPr>
        <a:xfrm flipV="1">
          <a:off x="7861300" y="10572621"/>
          <a:ext cx="8890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98006</xdr:rowOff>
    </xdr:from>
    <xdr:to>
      <xdr:col>36</xdr:col>
      <xdr:colOff>165100</xdr:colOff>
      <xdr:row>62</xdr:row>
      <xdr:rowOff>28156</xdr:rowOff>
    </xdr:to>
    <xdr:sp macro="" textlink="">
      <xdr:nvSpPr>
        <xdr:cNvPr id="257" name="楕円 256">
          <a:extLst>
            <a:ext uri="{FF2B5EF4-FFF2-40B4-BE49-F238E27FC236}">
              <a16:creationId xmlns:a16="http://schemas.microsoft.com/office/drawing/2014/main" id="{3F68050F-3B5F-4B9B-B24B-C0F1CA02ACFF}"/>
            </a:ext>
          </a:extLst>
        </xdr:cNvPr>
        <xdr:cNvSpPr/>
      </xdr:nvSpPr>
      <xdr:spPr>
        <a:xfrm>
          <a:off x="6921500" y="105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128631</xdr:rowOff>
    </xdr:from>
    <xdr:to>
      <xdr:col>41</xdr:col>
      <xdr:colOff>50800</xdr:colOff>
      <xdr:row>61</xdr:row>
      <xdr:rowOff>148806</xdr:rowOff>
    </xdr:to>
    <xdr:cxnSp macro="">
      <xdr:nvCxnSpPr>
        <xdr:cNvPr id="258" name="直線コネクタ 257">
          <a:extLst>
            <a:ext uri="{FF2B5EF4-FFF2-40B4-BE49-F238E27FC236}">
              <a16:creationId xmlns:a16="http://schemas.microsoft.com/office/drawing/2014/main" id="{375B8317-DB63-48BD-A6E3-1907BEC9BD6B}"/>
            </a:ext>
          </a:extLst>
        </xdr:cNvPr>
        <xdr:cNvCxnSpPr/>
      </xdr:nvCxnSpPr>
      <xdr:spPr>
        <a:xfrm flipV="1">
          <a:off x="6972300" y="10587081"/>
          <a:ext cx="889000" cy="2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61093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143E7BCF-3987-4984-8C75-C57E0A1709B0}"/>
            </a:ext>
          </a:extLst>
        </xdr:cNvPr>
        <xdr:cNvSpPr txBox="1"/>
      </xdr:nvSpPr>
      <xdr:spPr>
        <a:xfrm>
          <a:off x="9327095" y="10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54AC4307-D95D-4E0A-A4CE-27E03D35C8A9}"/>
            </a:ext>
          </a:extLst>
        </xdr:cNvPr>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5016EBB5-EF7A-4DFD-9801-379F1A7AC8B3}"/>
            </a:ext>
          </a:extLst>
        </xdr:cNvPr>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28604E63-79CD-4958-B9F2-6875046BFAFD}"/>
            </a:ext>
          </a:extLst>
        </xdr:cNvPr>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166301</xdr:rowOff>
    </xdr:from>
    <xdr:ext cx="690189" cy="259045"/>
    <xdr:sp macro="" textlink="">
      <xdr:nvSpPr>
        <xdr:cNvPr id="263" name="n_1mainValue【橋りょう・トンネル】&#10;一人当たり有形固定資産（償却資産）額">
          <a:extLst>
            <a:ext uri="{FF2B5EF4-FFF2-40B4-BE49-F238E27FC236}">
              <a16:creationId xmlns:a16="http://schemas.microsoft.com/office/drawing/2014/main" id="{046EE42C-1EE7-41AC-A58B-A0729808AA8A}"/>
            </a:ext>
          </a:extLst>
        </xdr:cNvPr>
        <xdr:cNvSpPr txBox="1"/>
      </xdr:nvSpPr>
      <xdr:spPr>
        <a:xfrm>
          <a:off x="9281505" y="10281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10048</xdr:rowOff>
    </xdr:from>
    <xdr:ext cx="690189" cy="259045"/>
    <xdr:sp macro="" textlink="">
      <xdr:nvSpPr>
        <xdr:cNvPr id="264" name="n_2mainValue【橋りょう・トンネル】&#10;一人当たり有形固定資産（償却資産）額">
          <a:extLst>
            <a:ext uri="{FF2B5EF4-FFF2-40B4-BE49-F238E27FC236}">
              <a16:creationId xmlns:a16="http://schemas.microsoft.com/office/drawing/2014/main" id="{59138700-C8D5-4914-B1F7-103B718133E8}"/>
            </a:ext>
          </a:extLst>
        </xdr:cNvPr>
        <xdr:cNvSpPr txBox="1"/>
      </xdr:nvSpPr>
      <xdr:spPr>
        <a:xfrm>
          <a:off x="8405205" y="10297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24508</xdr:rowOff>
    </xdr:from>
    <xdr:ext cx="690189" cy="259045"/>
    <xdr:sp macro="" textlink="">
      <xdr:nvSpPr>
        <xdr:cNvPr id="265" name="n_3mainValue【橋りょう・トンネル】&#10;一人当たり有形固定資産（償却資産）額">
          <a:extLst>
            <a:ext uri="{FF2B5EF4-FFF2-40B4-BE49-F238E27FC236}">
              <a16:creationId xmlns:a16="http://schemas.microsoft.com/office/drawing/2014/main" id="{B1A9E54C-DB35-4812-B310-3FAE5CC726A6}"/>
            </a:ext>
          </a:extLst>
        </xdr:cNvPr>
        <xdr:cNvSpPr txBox="1"/>
      </xdr:nvSpPr>
      <xdr:spPr>
        <a:xfrm>
          <a:off x="7516205" y="103115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44683</xdr:rowOff>
    </xdr:from>
    <xdr:ext cx="690189" cy="259045"/>
    <xdr:sp macro="" textlink="">
      <xdr:nvSpPr>
        <xdr:cNvPr id="266" name="n_4mainValue【橋りょう・トンネル】&#10;一人当たり有形固定資産（償却資産）額">
          <a:extLst>
            <a:ext uri="{FF2B5EF4-FFF2-40B4-BE49-F238E27FC236}">
              <a16:creationId xmlns:a16="http://schemas.microsoft.com/office/drawing/2014/main" id="{DFD3F451-34E2-4D40-A977-F3072321C41A}"/>
            </a:ext>
          </a:extLst>
        </xdr:cNvPr>
        <xdr:cNvSpPr txBox="1"/>
      </xdr:nvSpPr>
      <xdr:spPr>
        <a:xfrm>
          <a:off x="6627205" y="10331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C2789662-667D-43F9-BB5E-96A098CB39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A10FC14A-F34A-4EE5-B473-9D0C7395CF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99974E2E-8A36-4311-A5F5-D0BF752E7A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1D72A13-A4CC-469A-A3C3-8E895FD156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A8023F0C-74C4-44A6-8D11-E83968E9AF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4C54D75D-E9E6-4951-BE8E-A643BACBAC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5ED1ED1-5541-4D3B-90D1-310A9E4E19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16DB1431-91D4-4A6C-8D3F-912C6759563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A62C4DB7-267C-494B-B3E7-3358815E1E1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DD772FE8-6212-4B8C-92BF-474B0CDC7A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1350FFF-0BC5-4D91-A72E-F4611E98498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996CB09-9851-48AD-9743-179BFF4361E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FEA5401D-ADF3-47C7-9BE9-AE556EB39F3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DC547044-0608-41A8-9730-8B1A07241FD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DE4C4B1F-2E4A-43EB-ABEB-C0B9E758953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DC27E1A6-8E03-4F49-9991-B1B2A8087A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F5AD8B87-E5E9-43EB-9A37-90DA9BF6B31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FAED0B7F-C5FC-436D-BF97-4B5EAABF97F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364EA29-6768-4D78-AEB6-2961F70F6C7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6E525199-8784-4768-B4F2-8FB613F0C4A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A5C0ACD0-6437-4803-89E3-80C39DE75D3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AA9E2C8-B02D-4FA2-8287-B9A7ECD81CD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250590A-9C56-4D3A-878D-0644D7D9881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AA1F863E-FCA8-40C9-93B8-70ACD692DE0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A4D8E8AD-D00C-41B6-8688-2935A0E664A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2237F8D6-47DA-4285-BF37-AD2C40493E5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F7F379DA-9EFA-4810-B5DD-05882F49425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997FEDB3-B806-4319-AA56-971A432AAED7}"/>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D2CACE5D-8243-41F0-854D-D8535A6BFCFE}"/>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5F06129F-3604-4833-99CE-AF58BE5D34B5}"/>
            </a:ext>
          </a:extLst>
        </xdr:cNvPr>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B771AEE2-5743-42FF-96A8-45717197C117}"/>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BF82AFF0-5217-4377-AAB1-B7B4604C36BE}"/>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1EDE688B-3614-4BCA-B2FB-A723A29AEFD5}"/>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02AC423B-C109-44EC-9E63-9166C4D03731}"/>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05564F12-EC50-4159-8A72-31356042BADE}"/>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688FA6A-CAB8-41D9-9BBB-119B3243A9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F600E10-BE89-4EC6-9711-37D49E21F2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C903259-FEF0-4B13-837F-910B5E17EE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D5FD7A5-27D4-4A35-B764-C95750F6BB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F3A3F60-18DF-4C75-87D7-99CEFED456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307" name="楕円 306">
          <a:extLst>
            <a:ext uri="{FF2B5EF4-FFF2-40B4-BE49-F238E27FC236}">
              <a16:creationId xmlns:a16="http://schemas.microsoft.com/office/drawing/2014/main" id="{FCC97F4D-287F-40F9-810B-028EC0539930}"/>
            </a:ext>
          </a:extLst>
        </xdr:cNvPr>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29227</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9FAEB5A2-6F43-4E33-B45A-964D30CC93A6}"/>
            </a:ext>
          </a:extLst>
        </xdr:cNvPr>
        <xdr:cNvSpPr txBox="1"/>
      </xdr:nvSpPr>
      <xdr:spPr>
        <a:xfrm>
          <a:off x="4673600"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09" name="楕円 308">
          <a:extLst>
            <a:ext uri="{FF2B5EF4-FFF2-40B4-BE49-F238E27FC236}">
              <a16:creationId xmlns:a16="http://schemas.microsoft.com/office/drawing/2014/main" id="{8D237AC1-0975-4A4D-9823-E3C3C85D17B6}"/>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62864</xdr:rowOff>
    </xdr:to>
    <xdr:cxnSp macro="">
      <xdr:nvCxnSpPr>
        <xdr:cNvPr id="310" name="直線コネクタ 309">
          <a:extLst>
            <a:ext uri="{FF2B5EF4-FFF2-40B4-BE49-F238E27FC236}">
              <a16:creationId xmlns:a16="http://schemas.microsoft.com/office/drawing/2014/main" id="{636192A7-57A5-4D62-82F2-2A9357B4F235}"/>
            </a:ext>
          </a:extLst>
        </xdr:cNvPr>
        <xdr:cNvCxnSpPr/>
      </xdr:nvCxnSpPr>
      <xdr:spPr>
        <a:xfrm flipV="1">
          <a:off x="3797300" y="141160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311" name="楕円 310">
          <a:extLst>
            <a:ext uri="{FF2B5EF4-FFF2-40B4-BE49-F238E27FC236}">
              <a16:creationId xmlns:a16="http://schemas.microsoft.com/office/drawing/2014/main" id="{B5B799B0-5DE6-4A79-A6B8-3771A37B3B4C}"/>
            </a:ext>
          </a:extLst>
        </xdr:cNvPr>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62864</xdr:rowOff>
    </xdr:to>
    <xdr:cxnSp macro="">
      <xdr:nvCxnSpPr>
        <xdr:cNvPr id="312" name="直線コネクタ 311">
          <a:extLst>
            <a:ext uri="{FF2B5EF4-FFF2-40B4-BE49-F238E27FC236}">
              <a16:creationId xmlns:a16="http://schemas.microsoft.com/office/drawing/2014/main" id="{F1B8AA9C-C285-4105-A2EE-6A66465CCEE1}"/>
            </a:ext>
          </a:extLst>
        </xdr:cNvPr>
        <xdr:cNvCxnSpPr/>
      </xdr:nvCxnSpPr>
      <xdr:spPr>
        <a:xfrm>
          <a:off x="2908300" y="140893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313" name="楕円 312">
          <a:extLst>
            <a:ext uri="{FF2B5EF4-FFF2-40B4-BE49-F238E27FC236}">
              <a16:creationId xmlns:a16="http://schemas.microsoft.com/office/drawing/2014/main" id="{AC829436-9CE6-4D6B-A701-CCD2BE7D6539}"/>
            </a:ext>
          </a:extLst>
        </xdr:cNvPr>
        <xdr:cNvSpPr/>
      </xdr:nvSpPr>
      <xdr:spPr>
        <a:xfrm>
          <a:off x="196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82</xdr:row>
      <xdr:rowOff>30480</xdr:rowOff>
    </xdr:to>
    <xdr:cxnSp macro="">
      <xdr:nvCxnSpPr>
        <xdr:cNvPr id="314" name="直線コネクタ 313">
          <a:extLst>
            <a:ext uri="{FF2B5EF4-FFF2-40B4-BE49-F238E27FC236}">
              <a16:creationId xmlns:a16="http://schemas.microsoft.com/office/drawing/2014/main" id="{F927A332-D826-4B6E-AB9B-CDB27F444E0B}"/>
            </a:ext>
          </a:extLst>
        </xdr:cNvPr>
        <xdr:cNvCxnSpPr/>
      </xdr:nvCxnSpPr>
      <xdr:spPr>
        <a:xfrm>
          <a:off x="2019300" y="1405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315" name="楕円 314">
          <a:extLst>
            <a:ext uri="{FF2B5EF4-FFF2-40B4-BE49-F238E27FC236}">
              <a16:creationId xmlns:a16="http://schemas.microsoft.com/office/drawing/2014/main" id="{C2E06F27-3E0E-48F6-945D-6B3351229C5F}"/>
            </a:ext>
          </a:extLst>
        </xdr:cNvPr>
        <xdr:cNvSpPr/>
      </xdr:nvSpPr>
      <xdr:spPr>
        <a:xfrm>
          <a:off x="107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81</xdr:row>
      <xdr:rowOff>169545</xdr:rowOff>
    </xdr:to>
    <xdr:cxnSp macro="">
      <xdr:nvCxnSpPr>
        <xdr:cNvPr id="316" name="直線コネクタ 315">
          <a:extLst>
            <a:ext uri="{FF2B5EF4-FFF2-40B4-BE49-F238E27FC236}">
              <a16:creationId xmlns:a16="http://schemas.microsoft.com/office/drawing/2014/main" id="{0AD86BC1-AC0F-467C-B8D9-70A28B065320}"/>
            </a:ext>
          </a:extLst>
        </xdr:cNvPr>
        <xdr:cNvCxnSpPr/>
      </xdr:nvCxnSpPr>
      <xdr:spPr>
        <a:xfrm>
          <a:off x="1130300" y="14024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233E30F7-8290-438B-94D2-FD0F5CCE482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4FC34DEF-A12A-4C10-8435-3F7486553871}"/>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a:extLst>
            <a:ext uri="{FF2B5EF4-FFF2-40B4-BE49-F238E27FC236}">
              <a16:creationId xmlns:a16="http://schemas.microsoft.com/office/drawing/2014/main" id="{25A182BD-801A-4D94-9AA7-ECFBBCC2BCD6}"/>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a:extLst>
            <a:ext uri="{FF2B5EF4-FFF2-40B4-BE49-F238E27FC236}">
              <a16:creationId xmlns:a16="http://schemas.microsoft.com/office/drawing/2014/main" id="{6AB56AA2-5BFD-4C41-9D04-80B459DC1BB5}"/>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21" name="n_1mainValue【公営住宅】&#10;有形固定資産減価償却率">
          <a:extLst>
            <a:ext uri="{FF2B5EF4-FFF2-40B4-BE49-F238E27FC236}">
              <a16:creationId xmlns:a16="http://schemas.microsoft.com/office/drawing/2014/main" id="{5D923B45-A899-4B7F-A693-0BEBDCFC28FD}"/>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22" name="n_2mainValue【公営住宅】&#10;有形固定資産減価償却率">
          <a:extLst>
            <a:ext uri="{FF2B5EF4-FFF2-40B4-BE49-F238E27FC236}">
              <a16:creationId xmlns:a16="http://schemas.microsoft.com/office/drawing/2014/main" id="{9F159FDA-47CB-4A89-97D3-8C3659E3CD53}"/>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65422</xdr:rowOff>
    </xdr:from>
    <xdr:ext cx="405111" cy="259045"/>
    <xdr:sp macro="" textlink="">
      <xdr:nvSpPr>
        <xdr:cNvPr id="323" name="n_3mainValue【公営住宅】&#10;有形固定資産減価償却率">
          <a:extLst>
            <a:ext uri="{FF2B5EF4-FFF2-40B4-BE49-F238E27FC236}">
              <a16:creationId xmlns:a16="http://schemas.microsoft.com/office/drawing/2014/main" id="{B2493307-00CD-4E7C-B1B9-D61D066722CE}"/>
            </a:ext>
          </a:extLst>
        </xdr:cNvPr>
        <xdr:cNvSpPr txBox="1"/>
      </xdr:nvSpPr>
      <xdr:spPr>
        <a:xfrm>
          <a:off x="1816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24" name="n_4mainValue【公営住宅】&#10;有形固定資産減価償却率">
          <a:extLst>
            <a:ext uri="{FF2B5EF4-FFF2-40B4-BE49-F238E27FC236}">
              <a16:creationId xmlns:a16="http://schemas.microsoft.com/office/drawing/2014/main" id="{CFFD5093-6E9D-467E-BBB4-FEFF4E64D400}"/>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9B60280A-3E7C-490D-8690-196B2A4622E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A82DA303-6E7E-4E50-A4A8-C1E87B847CE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283575D-605A-44DC-B0F3-13CD5EEA05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27BBD0D8-BDFA-479B-85C0-F43DB513E10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780DCFEB-386B-44A7-BC9A-3EB550D9D4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A96905D9-6F1F-43BE-93F3-3C50584390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D2301BDA-2372-4B82-B0C6-1FE23C0323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CCC9318-EFBE-4050-889F-7B13E94352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95E0A337-42CD-4FDF-98F9-AEDED01D80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F298EDF6-42F6-4AEA-9A50-7640C543446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5819D5D2-053F-4291-802D-9FD4ED9AB1F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E4803F23-0AC8-49A7-A99D-FE61B5E0085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A56566E3-D249-4286-BAC4-673C411384B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48173A91-0337-4F3C-829E-48F374599A9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C85549A9-6E8A-424A-86CC-00AD7BBFA57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E5077D9D-A0B5-46CF-A622-98E0711CC66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55AF04B-652C-4A46-96C6-29FE464150B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7789E11E-99A5-4D29-A1AC-A7E56DCCD8D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D5434224-5F76-4E7B-8BAD-EB5E250AA21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E02806E6-423C-4BCE-BD0B-FF3A15F59A4E}"/>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A7004AE8-B04B-4CEA-928D-CFAC3FF76DE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98203282-B593-4A6E-89BF-08D0F1F217DD}"/>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C5F393F8-B7AD-4C9D-9A9F-37280E1CBA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7D23607C-50DD-4AD0-80BF-F4323F438B3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038FE482-02E3-4A55-A6C8-F6FE69D4EC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826F8F83-C60E-4116-AD1A-17C87758DB5C}"/>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42BE6235-1B36-40D0-9BE0-ED60E033277C}"/>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9AC30262-13E6-4E73-9032-FA755FABC158}"/>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595E5E4F-84DB-41D7-B7A0-979ED7DDBF08}"/>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277AAC1B-1BA2-4F13-84A9-ECE3D2214A95}"/>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108112</xdr:rowOff>
    </xdr:from>
    <xdr:ext cx="469744" cy="259045"/>
    <xdr:sp macro="" textlink="">
      <xdr:nvSpPr>
        <xdr:cNvPr id="355" name="【公営住宅】&#10;一人当たり面積平均値テキスト">
          <a:extLst>
            <a:ext uri="{FF2B5EF4-FFF2-40B4-BE49-F238E27FC236}">
              <a16:creationId xmlns:a16="http://schemas.microsoft.com/office/drawing/2014/main" id="{A779ED31-564E-4048-98AF-61F936D638EC}"/>
            </a:ext>
          </a:extLst>
        </xdr:cNvPr>
        <xdr:cNvSpPr txBox="1"/>
      </xdr:nvSpPr>
      <xdr:spPr>
        <a:xfrm>
          <a:off x="10515600" y="1468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779BCF6C-A770-4468-B036-0EBBCAF56C26}"/>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F64D2AE6-BA8C-4B79-97CE-6B7D6A2F0FA0}"/>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ACE2B536-314F-4ED0-91B0-732425CA6C49}"/>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B0D340AB-DBAE-4E9E-ACAD-5D6990E2A51F}"/>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EE2F6337-7B06-4C10-8D23-0C2ADAD79C7B}"/>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CB01897-1D61-4535-8E52-A472991193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AD79683-866C-46C8-BB33-693A6065B4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2D9473E-A5EA-4506-8EBD-2C3834C1367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0903F5C-7477-47FD-8ACA-80C9179BD1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6CC3A62D-2330-4D12-A616-A763804DAE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45103</xdr:rowOff>
    </xdr:from>
    <xdr:to>
      <xdr:col>55</xdr:col>
      <xdr:colOff>50800</xdr:colOff>
      <xdr:row>84</xdr:row>
      <xdr:rowOff>146703</xdr:rowOff>
    </xdr:to>
    <xdr:sp macro="" textlink="">
      <xdr:nvSpPr>
        <xdr:cNvPr id="366" name="楕円 365">
          <a:extLst>
            <a:ext uri="{FF2B5EF4-FFF2-40B4-BE49-F238E27FC236}">
              <a16:creationId xmlns:a16="http://schemas.microsoft.com/office/drawing/2014/main" id="{2C6207DA-FD1E-4C96-833E-D4C30F9384E3}"/>
            </a:ext>
          </a:extLst>
        </xdr:cNvPr>
        <xdr:cNvSpPr/>
      </xdr:nvSpPr>
      <xdr:spPr>
        <a:xfrm>
          <a:off x="10426700" y="144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67980</xdr:rowOff>
    </xdr:from>
    <xdr:ext cx="469744" cy="259045"/>
    <xdr:sp macro="" textlink="">
      <xdr:nvSpPr>
        <xdr:cNvPr id="367" name="【公営住宅】&#10;一人当たり面積該当値テキスト">
          <a:extLst>
            <a:ext uri="{FF2B5EF4-FFF2-40B4-BE49-F238E27FC236}">
              <a16:creationId xmlns:a16="http://schemas.microsoft.com/office/drawing/2014/main" id="{D74DA5EB-2BE6-431C-B1F7-B7AAEADA4DEA}"/>
            </a:ext>
          </a:extLst>
        </xdr:cNvPr>
        <xdr:cNvSpPr txBox="1"/>
      </xdr:nvSpPr>
      <xdr:spPr>
        <a:xfrm>
          <a:off x="10515600" y="1429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9398</xdr:rowOff>
    </xdr:from>
    <xdr:to>
      <xdr:col>50</xdr:col>
      <xdr:colOff>165100</xdr:colOff>
      <xdr:row>84</xdr:row>
      <xdr:rowOff>110998</xdr:rowOff>
    </xdr:to>
    <xdr:sp macro="" textlink="">
      <xdr:nvSpPr>
        <xdr:cNvPr id="368" name="楕円 367">
          <a:extLst>
            <a:ext uri="{FF2B5EF4-FFF2-40B4-BE49-F238E27FC236}">
              <a16:creationId xmlns:a16="http://schemas.microsoft.com/office/drawing/2014/main" id="{E4441CE4-1EF5-459A-8673-9F9FC69DD915}"/>
            </a:ext>
          </a:extLst>
        </xdr:cNvPr>
        <xdr:cNvSpPr/>
      </xdr:nvSpPr>
      <xdr:spPr>
        <a:xfrm>
          <a:off x="9588500" y="144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60198</xdr:rowOff>
    </xdr:from>
    <xdr:to>
      <xdr:col>55</xdr:col>
      <xdr:colOff>0</xdr:colOff>
      <xdr:row>84</xdr:row>
      <xdr:rowOff>95903</xdr:rowOff>
    </xdr:to>
    <xdr:cxnSp macro="">
      <xdr:nvCxnSpPr>
        <xdr:cNvPr id="369" name="直線コネクタ 368">
          <a:extLst>
            <a:ext uri="{FF2B5EF4-FFF2-40B4-BE49-F238E27FC236}">
              <a16:creationId xmlns:a16="http://schemas.microsoft.com/office/drawing/2014/main" id="{AD2334BA-82E8-49E0-A845-995E5278505A}"/>
            </a:ext>
          </a:extLst>
        </xdr:cNvPr>
        <xdr:cNvCxnSpPr/>
      </xdr:nvCxnSpPr>
      <xdr:spPr>
        <a:xfrm>
          <a:off x="9639300" y="14461998"/>
          <a:ext cx="8382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23332</xdr:rowOff>
    </xdr:from>
    <xdr:to>
      <xdr:col>46</xdr:col>
      <xdr:colOff>38100</xdr:colOff>
      <xdr:row>84</xdr:row>
      <xdr:rowOff>124932</xdr:rowOff>
    </xdr:to>
    <xdr:sp macro="" textlink="">
      <xdr:nvSpPr>
        <xdr:cNvPr id="370" name="楕円 369">
          <a:extLst>
            <a:ext uri="{FF2B5EF4-FFF2-40B4-BE49-F238E27FC236}">
              <a16:creationId xmlns:a16="http://schemas.microsoft.com/office/drawing/2014/main" id="{C0457029-428F-4D5E-8F54-AF5E2BAE623F}"/>
            </a:ext>
          </a:extLst>
        </xdr:cNvPr>
        <xdr:cNvSpPr/>
      </xdr:nvSpPr>
      <xdr:spPr>
        <a:xfrm>
          <a:off x="8699500" y="144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60198</xdr:rowOff>
    </xdr:from>
    <xdr:to>
      <xdr:col>50</xdr:col>
      <xdr:colOff>114300</xdr:colOff>
      <xdr:row>84</xdr:row>
      <xdr:rowOff>74132</xdr:rowOff>
    </xdr:to>
    <xdr:cxnSp macro="">
      <xdr:nvCxnSpPr>
        <xdr:cNvPr id="371" name="直線コネクタ 370">
          <a:extLst>
            <a:ext uri="{FF2B5EF4-FFF2-40B4-BE49-F238E27FC236}">
              <a16:creationId xmlns:a16="http://schemas.microsoft.com/office/drawing/2014/main" id="{46A91337-694E-4A84-91C1-74552E5A30E6}"/>
            </a:ext>
          </a:extLst>
        </xdr:cNvPr>
        <xdr:cNvCxnSpPr/>
      </xdr:nvCxnSpPr>
      <xdr:spPr>
        <a:xfrm flipV="1">
          <a:off x="8750300" y="14461998"/>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36612</xdr:rowOff>
    </xdr:from>
    <xdr:to>
      <xdr:col>41</xdr:col>
      <xdr:colOff>101600</xdr:colOff>
      <xdr:row>84</xdr:row>
      <xdr:rowOff>138212</xdr:rowOff>
    </xdr:to>
    <xdr:sp macro="" textlink="">
      <xdr:nvSpPr>
        <xdr:cNvPr id="372" name="楕円 371">
          <a:extLst>
            <a:ext uri="{FF2B5EF4-FFF2-40B4-BE49-F238E27FC236}">
              <a16:creationId xmlns:a16="http://schemas.microsoft.com/office/drawing/2014/main" id="{9000684D-849B-4EBF-8FDA-E812267A9D86}"/>
            </a:ext>
          </a:extLst>
        </xdr:cNvPr>
        <xdr:cNvSpPr/>
      </xdr:nvSpPr>
      <xdr:spPr>
        <a:xfrm>
          <a:off x="7810500" y="144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74132</xdr:rowOff>
    </xdr:from>
    <xdr:to>
      <xdr:col>45</xdr:col>
      <xdr:colOff>177800</xdr:colOff>
      <xdr:row>84</xdr:row>
      <xdr:rowOff>87412</xdr:rowOff>
    </xdr:to>
    <xdr:cxnSp macro="">
      <xdr:nvCxnSpPr>
        <xdr:cNvPr id="373" name="直線コネクタ 372">
          <a:extLst>
            <a:ext uri="{FF2B5EF4-FFF2-40B4-BE49-F238E27FC236}">
              <a16:creationId xmlns:a16="http://schemas.microsoft.com/office/drawing/2014/main" id="{C3AB2F2A-2F43-4430-8C43-731C4386B30A}"/>
            </a:ext>
          </a:extLst>
        </xdr:cNvPr>
        <xdr:cNvCxnSpPr/>
      </xdr:nvCxnSpPr>
      <xdr:spPr>
        <a:xfrm flipV="1">
          <a:off x="7861300" y="14475932"/>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53702</xdr:rowOff>
    </xdr:from>
    <xdr:to>
      <xdr:col>36</xdr:col>
      <xdr:colOff>165100</xdr:colOff>
      <xdr:row>84</xdr:row>
      <xdr:rowOff>155302</xdr:rowOff>
    </xdr:to>
    <xdr:sp macro="" textlink="">
      <xdr:nvSpPr>
        <xdr:cNvPr id="374" name="楕円 373">
          <a:extLst>
            <a:ext uri="{FF2B5EF4-FFF2-40B4-BE49-F238E27FC236}">
              <a16:creationId xmlns:a16="http://schemas.microsoft.com/office/drawing/2014/main" id="{577F1383-73B0-4D07-B973-F1A9B373C428}"/>
            </a:ext>
          </a:extLst>
        </xdr:cNvPr>
        <xdr:cNvSpPr/>
      </xdr:nvSpPr>
      <xdr:spPr>
        <a:xfrm>
          <a:off x="6921500" y="1445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87412</xdr:rowOff>
    </xdr:from>
    <xdr:to>
      <xdr:col>41</xdr:col>
      <xdr:colOff>50800</xdr:colOff>
      <xdr:row>84</xdr:row>
      <xdr:rowOff>104502</xdr:rowOff>
    </xdr:to>
    <xdr:cxnSp macro="">
      <xdr:nvCxnSpPr>
        <xdr:cNvPr id="375" name="直線コネクタ 374">
          <a:extLst>
            <a:ext uri="{FF2B5EF4-FFF2-40B4-BE49-F238E27FC236}">
              <a16:creationId xmlns:a16="http://schemas.microsoft.com/office/drawing/2014/main" id="{AD277571-553D-4882-86F4-5E704CB36CA7}"/>
            </a:ext>
          </a:extLst>
        </xdr:cNvPr>
        <xdr:cNvCxnSpPr/>
      </xdr:nvCxnSpPr>
      <xdr:spPr>
        <a:xfrm flipV="1">
          <a:off x="6972300" y="14489212"/>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60650</xdr:rowOff>
    </xdr:from>
    <xdr:ext cx="469744" cy="259045"/>
    <xdr:sp macro="" textlink="">
      <xdr:nvSpPr>
        <xdr:cNvPr id="376" name="n_1aveValue【公営住宅】&#10;一人当たり面積">
          <a:extLst>
            <a:ext uri="{FF2B5EF4-FFF2-40B4-BE49-F238E27FC236}">
              <a16:creationId xmlns:a16="http://schemas.microsoft.com/office/drawing/2014/main" id="{6C630C47-6ABC-48C2-8A55-87B20B5BDF8E}"/>
            </a:ext>
          </a:extLst>
        </xdr:cNvPr>
        <xdr:cNvSpPr txBox="1"/>
      </xdr:nvSpPr>
      <xdr:spPr>
        <a:xfrm>
          <a:off x="9391727" y="14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52378</xdr:rowOff>
    </xdr:from>
    <xdr:ext cx="469744" cy="259045"/>
    <xdr:sp macro="" textlink="">
      <xdr:nvSpPr>
        <xdr:cNvPr id="377" name="n_2aveValue【公営住宅】&#10;一人当たり面積">
          <a:extLst>
            <a:ext uri="{FF2B5EF4-FFF2-40B4-BE49-F238E27FC236}">
              <a16:creationId xmlns:a16="http://schemas.microsoft.com/office/drawing/2014/main" id="{D8E8C504-05F5-4D7D-BC2C-59B591F43CC8}"/>
            </a:ext>
          </a:extLst>
        </xdr:cNvPr>
        <xdr:cNvSpPr txBox="1"/>
      </xdr:nvSpPr>
      <xdr:spPr>
        <a:xfrm>
          <a:off x="8515427" y="147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64352</xdr:rowOff>
    </xdr:from>
    <xdr:ext cx="469744" cy="259045"/>
    <xdr:sp macro="" textlink="">
      <xdr:nvSpPr>
        <xdr:cNvPr id="378" name="n_3aveValue【公営住宅】&#10;一人当たり面積">
          <a:extLst>
            <a:ext uri="{FF2B5EF4-FFF2-40B4-BE49-F238E27FC236}">
              <a16:creationId xmlns:a16="http://schemas.microsoft.com/office/drawing/2014/main" id="{ABDC194F-6059-4623-A50F-BE773EB0EE4B}"/>
            </a:ext>
          </a:extLst>
        </xdr:cNvPr>
        <xdr:cNvSpPr txBox="1"/>
      </xdr:nvSpPr>
      <xdr:spPr>
        <a:xfrm>
          <a:off x="7626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65876</xdr:rowOff>
    </xdr:from>
    <xdr:ext cx="469744" cy="259045"/>
    <xdr:sp macro="" textlink="">
      <xdr:nvSpPr>
        <xdr:cNvPr id="379" name="n_4aveValue【公営住宅】&#10;一人当たり面積">
          <a:extLst>
            <a:ext uri="{FF2B5EF4-FFF2-40B4-BE49-F238E27FC236}">
              <a16:creationId xmlns:a16="http://schemas.microsoft.com/office/drawing/2014/main" id="{2208A77D-632C-418E-AF8B-A9DD56C5E034}"/>
            </a:ext>
          </a:extLst>
        </xdr:cNvPr>
        <xdr:cNvSpPr txBox="1"/>
      </xdr:nvSpPr>
      <xdr:spPr>
        <a:xfrm>
          <a:off x="6737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127525</xdr:rowOff>
    </xdr:from>
    <xdr:ext cx="469744" cy="259045"/>
    <xdr:sp macro="" textlink="">
      <xdr:nvSpPr>
        <xdr:cNvPr id="380" name="n_1mainValue【公営住宅】&#10;一人当たり面積">
          <a:extLst>
            <a:ext uri="{FF2B5EF4-FFF2-40B4-BE49-F238E27FC236}">
              <a16:creationId xmlns:a16="http://schemas.microsoft.com/office/drawing/2014/main" id="{B8342A29-DD1D-4D45-9146-72DD66A90B80}"/>
            </a:ext>
          </a:extLst>
        </xdr:cNvPr>
        <xdr:cNvSpPr txBox="1"/>
      </xdr:nvSpPr>
      <xdr:spPr>
        <a:xfrm>
          <a:off x="9391727" y="141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141459</xdr:rowOff>
    </xdr:from>
    <xdr:ext cx="469744" cy="259045"/>
    <xdr:sp macro="" textlink="">
      <xdr:nvSpPr>
        <xdr:cNvPr id="381" name="n_2mainValue【公営住宅】&#10;一人当たり面積">
          <a:extLst>
            <a:ext uri="{FF2B5EF4-FFF2-40B4-BE49-F238E27FC236}">
              <a16:creationId xmlns:a16="http://schemas.microsoft.com/office/drawing/2014/main" id="{1BB0F95D-94F6-43A4-83B0-1C1E2773E802}"/>
            </a:ext>
          </a:extLst>
        </xdr:cNvPr>
        <xdr:cNvSpPr txBox="1"/>
      </xdr:nvSpPr>
      <xdr:spPr>
        <a:xfrm>
          <a:off x="8515427" y="1420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154739</xdr:rowOff>
    </xdr:from>
    <xdr:ext cx="469744" cy="259045"/>
    <xdr:sp macro="" textlink="">
      <xdr:nvSpPr>
        <xdr:cNvPr id="382" name="n_3mainValue【公営住宅】&#10;一人当たり面積">
          <a:extLst>
            <a:ext uri="{FF2B5EF4-FFF2-40B4-BE49-F238E27FC236}">
              <a16:creationId xmlns:a16="http://schemas.microsoft.com/office/drawing/2014/main" id="{90F73986-3288-4A79-ABB1-FB4191FB503D}"/>
            </a:ext>
          </a:extLst>
        </xdr:cNvPr>
        <xdr:cNvSpPr txBox="1"/>
      </xdr:nvSpPr>
      <xdr:spPr>
        <a:xfrm>
          <a:off x="7626427" y="1421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379</xdr:rowOff>
    </xdr:from>
    <xdr:ext cx="469744" cy="259045"/>
    <xdr:sp macro="" textlink="">
      <xdr:nvSpPr>
        <xdr:cNvPr id="383" name="n_4mainValue【公営住宅】&#10;一人当たり面積">
          <a:extLst>
            <a:ext uri="{FF2B5EF4-FFF2-40B4-BE49-F238E27FC236}">
              <a16:creationId xmlns:a16="http://schemas.microsoft.com/office/drawing/2014/main" id="{D62846F9-85F5-4916-9FAA-5B90AAE4FD29}"/>
            </a:ext>
          </a:extLst>
        </xdr:cNvPr>
        <xdr:cNvSpPr txBox="1"/>
      </xdr:nvSpPr>
      <xdr:spPr>
        <a:xfrm>
          <a:off x="6737427" y="142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74EA424B-FC68-4E35-A49C-4B042AE97E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9FDEC1F8-DE67-47C5-B4C0-99B6DB44B7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24E48136-177A-4C5D-BF76-7054C15BD9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19F0E036-526B-4538-B97B-BCF055F8EF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72810374-41C1-4C24-9498-730CE06A1E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74B73609-7394-4285-82E8-E0C6A31C39F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FECE7C94-19E7-4D7A-B11B-5F2C3EFDB8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E1677136-4D60-4668-97C5-D47B388375A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B2445536-B71D-49FA-9A53-03962F4611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774F9973-49EC-4F2B-B06B-46962F040D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96626541-0563-4E8F-A1C0-51FF321CCA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F630EDA8-6B7A-4DFF-96FD-519EF9A3A4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D0940530-7C9D-4272-A3FE-79B66A4185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93C6D1C2-C1F5-4EE7-B396-311765DD78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588AE87D-7170-4489-8154-7650ECD041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7A7ABB87-B71B-4015-9D9A-EAC286869B2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CACC6510-64BC-4483-BE37-6264DDC57B1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EAACAAA2-7C24-4A9B-BD26-99568197C9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75A1FB74-C6BA-46E4-A2A4-398FAD66305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0A764F33-DB1E-41DE-8740-DF4B3FD2E0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10E76298-543F-44C9-A46C-F6D28D311E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C69C79B9-ED84-4ACB-80F4-5DD5524052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4B963215-AD30-4BAB-979C-0C638117252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48798956-C963-4CF6-96BE-B355DE8A7AE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341F8188-F0B7-497F-8C78-B57F22C9626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237963E6-3524-408F-8379-2B530F357B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F7516B2B-4ED3-4FD8-A1AA-4FE43B303A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E54CAA41-AAE4-454F-BB16-8A75ADEDBD8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CD8F4B08-141A-40DE-BB58-CC6B57ABC75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409B58B3-74BB-4665-8EA0-053905D754D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D9F89308-9C3C-4962-8427-A9C2967D558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E8902618-DAFC-49BF-ADED-B6692DCA57C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0DF3E349-A3B5-426D-AA21-235E31D4281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3F51A16F-15F0-4AE0-89AC-8F90772697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C538D906-5865-471E-863F-888C95622C0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CC932327-F705-4929-8164-67502E78AA9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6ACB4D36-ABBE-4DA4-9776-7B0B8A40338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B1C77928-F297-4BE3-BF89-4FADCE921B6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EBF79F51-FAAF-447B-98E0-417404D373A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42332FCB-6623-4A98-AD2D-1A09767112F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58D5C11F-1638-4B81-87DA-F4E37D52A2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AF814E16-B96C-41E3-A145-A600CC9D97CF}"/>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C9B35A03-4712-4BA1-9F58-6362425B0B2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4BBBC6FF-2CE0-46B5-A48F-7D50B6B59C6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AD152F19-B982-43EB-94BE-9FBAC95BDD6F}"/>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C11A042F-B429-493F-9ABF-65B02B069C0E}"/>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E0AD8249-3358-4670-A6AC-8F1A62A3D3B3}"/>
            </a:ext>
          </a:extLst>
        </xdr:cNvPr>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36096BD0-C2AE-44BF-97F3-112EA9C8FC2D}"/>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EBB736CB-1CF0-47DB-BFB0-1FA9DC3B63A3}"/>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CB391452-92A4-4BDD-A7E3-329B1C1A841C}"/>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B3C36439-2721-433E-8233-D08CDDC170F5}"/>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D562AE88-D20D-465C-9DC3-49DD12EA21D8}"/>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A158154-08EF-4CBC-ADBD-C701DD13FD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741238E-9088-49CE-AC98-0CABB9976E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C7F6FD1-F656-474C-ABC5-B17E248802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3B92819B-6B1C-455A-B51B-67AD5A538F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71EFD56B-ED20-4B2B-A224-D2C02B76A2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46627</xdr:rowOff>
    </xdr:from>
    <xdr:to>
      <xdr:col>85</xdr:col>
      <xdr:colOff>177800</xdr:colOff>
      <xdr:row>36</xdr:row>
      <xdr:rowOff>148227</xdr:rowOff>
    </xdr:to>
    <xdr:sp macro="" textlink="">
      <xdr:nvSpPr>
        <xdr:cNvPr id="441" name="楕円 440">
          <a:extLst>
            <a:ext uri="{FF2B5EF4-FFF2-40B4-BE49-F238E27FC236}">
              <a16:creationId xmlns:a16="http://schemas.microsoft.com/office/drawing/2014/main" id="{A81B34A2-C26E-429E-8E8B-E4D74BC558C8}"/>
            </a:ext>
          </a:extLst>
        </xdr:cNvPr>
        <xdr:cNvSpPr/>
      </xdr:nvSpPr>
      <xdr:spPr>
        <a:xfrm>
          <a:off x="16268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69504</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8987A83A-4F03-40E4-B487-CC1316F1ABE9}"/>
            </a:ext>
          </a:extLst>
        </xdr:cNvPr>
        <xdr:cNvSpPr txBox="1"/>
      </xdr:nvSpPr>
      <xdr:spPr>
        <a:xfrm>
          <a:off x="16357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443" name="楕円 442">
          <a:extLst>
            <a:ext uri="{FF2B5EF4-FFF2-40B4-BE49-F238E27FC236}">
              <a16:creationId xmlns:a16="http://schemas.microsoft.com/office/drawing/2014/main" id="{C36925B3-AEAD-4243-917C-BC1928698C4B}"/>
            </a:ext>
          </a:extLst>
        </xdr:cNvPr>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97427</xdr:rowOff>
    </xdr:to>
    <xdr:cxnSp macro="">
      <xdr:nvCxnSpPr>
        <xdr:cNvPr id="444" name="直線コネクタ 443">
          <a:extLst>
            <a:ext uri="{FF2B5EF4-FFF2-40B4-BE49-F238E27FC236}">
              <a16:creationId xmlns:a16="http://schemas.microsoft.com/office/drawing/2014/main" id="{A098EA72-B9A9-44D3-974B-95E775E247BC}"/>
            </a:ext>
          </a:extLst>
        </xdr:cNvPr>
        <xdr:cNvCxnSpPr/>
      </xdr:nvCxnSpPr>
      <xdr:spPr>
        <a:xfrm>
          <a:off x="15481300" y="622554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136434</xdr:rowOff>
    </xdr:from>
    <xdr:to>
      <xdr:col>76</xdr:col>
      <xdr:colOff>165100</xdr:colOff>
      <xdr:row>36</xdr:row>
      <xdr:rowOff>66584</xdr:rowOff>
    </xdr:to>
    <xdr:sp macro="" textlink="">
      <xdr:nvSpPr>
        <xdr:cNvPr id="445" name="楕円 444">
          <a:extLst>
            <a:ext uri="{FF2B5EF4-FFF2-40B4-BE49-F238E27FC236}">
              <a16:creationId xmlns:a16="http://schemas.microsoft.com/office/drawing/2014/main" id="{40F3E46B-4047-4729-91FC-189A0140E287}"/>
            </a:ext>
          </a:extLst>
        </xdr:cNvPr>
        <xdr:cNvSpPr/>
      </xdr:nvSpPr>
      <xdr:spPr>
        <a:xfrm>
          <a:off x="14541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xdr:rowOff>
    </xdr:from>
    <xdr:to>
      <xdr:col>81</xdr:col>
      <xdr:colOff>50800</xdr:colOff>
      <xdr:row>36</xdr:row>
      <xdr:rowOff>53340</xdr:rowOff>
    </xdr:to>
    <xdr:cxnSp macro="">
      <xdr:nvCxnSpPr>
        <xdr:cNvPr id="446" name="直線コネクタ 445">
          <a:extLst>
            <a:ext uri="{FF2B5EF4-FFF2-40B4-BE49-F238E27FC236}">
              <a16:creationId xmlns:a16="http://schemas.microsoft.com/office/drawing/2014/main" id="{3ADA5CF7-012A-4D19-BAEF-CBEC868641AA}"/>
            </a:ext>
          </a:extLst>
        </xdr:cNvPr>
        <xdr:cNvCxnSpPr/>
      </xdr:nvCxnSpPr>
      <xdr:spPr>
        <a:xfrm>
          <a:off x="14592300" y="61879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111942</xdr:rowOff>
    </xdr:from>
    <xdr:to>
      <xdr:col>72</xdr:col>
      <xdr:colOff>38100</xdr:colOff>
      <xdr:row>36</xdr:row>
      <xdr:rowOff>42092</xdr:rowOff>
    </xdr:to>
    <xdr:sp macro="" textlink="">
      <xdr:nvSpPr>
        <xdr:cNvPr id="447" name="楕円 446">
          <a:extLst>
            <a:ext uri="{FF2B5EF4-FFF2-40B4-BE49-F238E27FC236}">
              <a16:creationId xmlns:a16="http://schemas.microsoft.com/office/drawing/2014/main" id="{A0FF15B5-9245-4743-B4D7-F7CFC6C6BC91}"/>
            </a:ext>
          </a:extLst>
        </xdr:cNvPr>
        <xdr:cNvSpPr/>
      </xdr:nvSpPr>
      <xdr:spPr>
        <a:xfrm>
          <a:off x="13652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162742</xdr:rowOff>
    </xdr:from>
    <xdr:to>
      <xdr:col>76</xdr:col>
      <xdr:colOff>114300</xdr:colOff>
      <xdr:row>36</xdr:row>
      <xdr:rowOff>15784</xdr:rowOff>
    </xdr:to>
    <xdr:cxnSp macro="">
      <xdr:nvCxnSpPr>
        <xdr:cNvPr id="448" name="直線コネクタ 447">
          <a:extLst>
            <a:ext uri="{FF2B5EF4-FFF2-40B4-BE49-F238E27FC236}">
              <a16:creationId xmlns:a16="http://schemas.microsoft.com/office/drawing/2014/main" id="{72F848AF-6FF0-4F0D-B247-96CF7981ECA6}"/>
            </a:ext>
          </a:extLst>
        </xdr:cNvPr>
        <xdr:cNvCxnSpPr/>
      </xdr:nvCxnSpPr>
      <xdr:spPr>
        <a:xfrm>
          <a:off x="13703300" y="61634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76019</xdr:rowOff>
    </xdr:from>
    <xdr:to>
      <xdr:col>67</xdr:col>
      <xdr:colOff>101600</xdr:colOff>
      <xdr:row>36</xdr:row>
      <xdr:rowOff>6169</xdr:rowOff>
    </xdr:to>
    <xdr:sp macro="" textlink="">
      <xdr:nvSpPr>
        <xdr:cNvPr id="449" name="楕円 448">
          <a:extLst>
            <a:ext uri="{FF2B5EF4-FFF2-40B4-BE49-F238E27FC236}">
              <a16:creationId xmlns:a16="http://schemas.microsoft.com/office/drawing/2014/main" id="{066BA8C2-82B4-48AC-848D-B690997E2C31}"/>
            </a:ext>
          </a:extLst>
        </xdr:cNvPr>
        <xdr:cNvSpPr/>
      </xdr:nvSpPr>
      <xdr:spPr>
        <a:xfrm>
          <a:off x="12763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126819</xdr:rowOff>
    </xdr:from>
    <xdr:to>
      <xdr:col>71</xdr:col>
      <xdr:colOff>177800</xdr:colOff>
      <xdr:row>35</xdr:row>
      <xdr:rowOff>162742</xdr:rowOff>
    </xdr:to>
    <xdr:cxnSp macro="">
      <xdr:nvCxnSpPr>
        <xdr:cNvPr id="450" name="直線コネクタ 449">
          <a:extLst>
            <a:ext uri="{FF2B5EF4-FFF2-40B4-BE49-F238E27FC236}">
              <a16:creationId xmlns:a16="http://schemas.microsoft.com/office/drawing/2014/main" id="{E8515E76-0742-452B-8DB8-6D351EAA2813}"/>
            </a:ext>
          </a:extLst>
        </xdr:cNvPr>
        <xdr:cNvCxnSpPr/>
      </xdr:nvCxnSpPr>
      <xdr:spPr>
        <a:xfrm>
          <a:off x="12814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BFAF2449-3763-4C08-911D-9F54E69433BC}"/>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BD206C56-59FA-4D55-9420-8335B7E7E27D}"/>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AB7479DD-C20F-4341-B4E7-387557ACBADE}"/>
            </a:ext>
          </a:extLst>
        </xdr:cNvPr>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6AA0AC22-7EFA-4D39-8EB3-8AE071495A54}"/>
            </a:ext>
          </a:extLst>
        </xdr:cNvPr>
        <xdr:cNvSpPr txBox="1"/>
      </xdr:nvSpPr>
      <xdr:spPr>
        <a:xfrm>
          <a:off x="12611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064CDC16-64C4-4045-A3D4-3D46200DDF72}"/>
            </a:ext>
          </a:extLst>
        </xdr:cNvPr>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83111</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C8123C54-CB5F-4E1D-BF55-DC55CA943185}"/>
            </a:ext>
          </a:extLst>
        </xdr:cNvPr>
        <xdr:cNvSpPr txBox="1"/>
      </xdr:nvSpPr>
      <xdr:spPr>
        <a:xfrm>
          <a:off x="14389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58619</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E789183C-8024-4625-90EE-CFFB54267BB2}"/>
            </a:ext>
          </a:extLst>
        </xdr:cNvPr>
        <xdr:cNvSpPr txBox="1"/>
      </xdr:nvSpPr>
      <xdr:spPr>
        <a:xfrm>
          <a:off x="13500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22696</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ED833164-B5CF-4423-8827-A33E052EBA2C}"/>
            </a:ext>
          </a:extLst>
        </xdr:cNvPr>
        <xdr:cNvSpPr txBox="1"/>
      </xdr:nvSpPr>
      <xdr:spPr>
        <a:xfrm>
          <a:off x="12611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D948EF74-924D-47A2-9CB2-053DFBD96E2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83C9B3C3-89BD-4E85-A067-C93EC7BCC68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FE4F950B-BB55-49C9-AB3E-01CF01AF09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3E979C1C-B6EE-44C2-9CF8-176EB300F5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3FD7143D-C4C2-4746-847F-2C26729E2A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E0BF1AE9-6E7F-48AD-B8A1-4C699FC762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2338F7FF-8B61-407B-BBCC-5614A099E9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71824E68-D4A7-4CF0-873E-577DE6B8F65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FB2AD44C-FA52-471A-9E06-183EB2346C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D2E0EA5-6CD8-4C77-A315-7B7B3AD6449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FBF33610-B2CC-4214-B523-E427CAF1C78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4E10E7B6-CC2F-4A7C-B4BB-8FF4C07BE07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A5E0B87B-9AF6-453D-A5DB-E9154F0BE2A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FA705D69-42B7-4063-9018-9918F7D462A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3F99F8B3-271D-483D-93D3-E5172A5F4AB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7AAED2D8-1F54-4D74-8EA9-DEA594BC8B5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328534AB-B1A2-4E78-8022-9B63C8475A3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111859E8-9152-426D-9CD0-E7E3A329FCE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E72ED64F-0B3F-4A77-B607-686ADE03D35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7D2119CB-B889-4D04-AC68-47397CD4981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910B82CC-36A8-4655-B685-249CB943E58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80BC5A8A-CE8C-44F6-8CD1-7141B3B2A1C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3067C9D3-34F1-4D3A-9B89-752EEC7DCF9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CEFBF6F8-C9F8-4BDF-97DB-A21E092097E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F53BC5E5-E8C0-458D-99D6-F282AE63B78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AF0421CA-B879-4DBB-9036-C123C33B1264}"/>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5564FE9E-4928-4878-B4CE-1E558E93CBC3}"/>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011D54A6-25EA-4EEC-98BE-0BFB9AA9F107}"/>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6E8B62F2-F162-4F46-B4DA-4214F9113DEF}"/>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25453190-3976-42E5-945C-9707CE7D7AB0}"/>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78069262-78A7-48CD-9DC9-9D85396E748F}"/>
            </a:ext>
          </a:extLst>
        </xdr:cNvPr>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88A7AB9D-56AF-4C03-87FF-04A6123DFFCB}"/>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98B11BE3-E737-49CE-9DBF-79D8831F738B}"/>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2D642883-F367-4600-AA09-B64B30E3EF4A}"/>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88F7E0D8-4F61-4D9B-A630-BC25A867809B}"/>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98927528-61EC-4A29-BE2A-7606405DC6A4}"/>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438FEA6-D41D-4F7E-852E-2487820814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2616C3E5-3862-4A4F-8D25-5345450B389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BBAB434B-A47C-4587-A9AA-7CAFFEB799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ABECC24C-B398-40C2-9249-DD7027AA464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68670DD3-15EE-46B1-AD1D-574EF828D1A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152763</xdr:rowOff>
    </xdr:from>
    <xdr:to>
      <xdr:col>116</xdr:col>
      <xdr:colOff>114300</xdr:colOff>
      <xdr:row>41</xdr:row>
      <xdr:rowOff>82913</xdr:rowOff>
    </xdr:to>
    <xdr:sp macro="" textlink="">
      <xdr:nvSpPr>
        <xdr:cNvPr id="500" name="楕円 499">
          <a:extLst>
            <a:ext uri="{FF2B5EF4-FFF2-40B4-BE49-F238E27FC236}">
              <a16:creationId xmlns:a16="http://schemas.microsoft.com/office/drawing/2014/main" id="{73F68037-1C87-46ED-A4B7-6D50EA7AC72E}"/>
            </a:ext>
          </a:extLst>
        </xdr:cNvPr>
        <xdr:cNvSpPr/>
      </xdr:nvSpPr>
      <xdr:spPr>
        <a:xfrm>
          <a:off x="22110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131190</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78A39905-5C98-473C-A408-89B61E35BD23}"/>
            </a:ext>
          </a:extLst>
        </xdr:cNvPr>
        <xdr:cNvSpPr txBox="1"/>
      </xdr:nvSpPr>
      <xdr:spPr>
        <a:xfrm>
          <a:off x="22199600" y="69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156028</xdr:rowOff>
    </xdr:from>
    <xdr:to>
      <xdr:col>112</xdr:col>
      <xdr:colOff>38100</xdr:colOff>
      <xdr:row>41</xdr:row>
      <xdr:rowOff>86178</xdr:rowOff>
    </xdr:to>
    <xdr:sp macro="" textlink="">
      <xdr:nvSpPr>
        <xdr:cNvPr id="502" name="楕円 501">
          <a:extLst>
            <a:ext uri="{FF2B5EF4-FFF2-40B4-BE49-F238E27FC236}">
              <a16:creationId xmlns:a16="http://schemas.microsoft.com/office/drawing/2014/main" id="{168A8C80-539A-40DA-805D-B3D38EE44B32}"/>
            </a:ext>
          </a:extLst>
        </xdr:cNvPr>
        <xdr:cNvSpPr/>
      </xdr:nvSpPr>
      <xdr:spPr>
        <a:xfrm>
          <a:off x="21272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32113</xdr:rowOff>
    </xdr:from>
    <xdr:to>
      <xdr:col>116</xdr:col>
      <xdr:colOff>63500</xdr:colOff>
      <xdr:row>41</xdr:row>
      <xdr:rowOff>35378</xdr:rowOff>
    </xdr:to>
    <xdr:cxnSp macro="">
      <xdr:nvCxnSpPr>
        <xdr:cNvPr id="503" name="直線コネクタ 502">
          <a:extLst>
            <a:ext uri="{FF2B5EF4-FFF2-40B4-BE49-F238E27FC236}">
              <a16:creationId xmlns:a16="http://schemas.microsoft.com/office/drawing/2014/main" id="{52A59A94-967A-4CC9-AA19-390B81F265FA}"/>
            </a:ext>
          </a:extLst>
        </xdr:cNvPr>
        <xdr:cNvCxnSpPr/>
      </xdr:nvCxnSpPr>
      <xdr:spPr>
        <a:xfrm flipV="1">
          <a:off x="21323300" y="70615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504" name="楕円 503">
          <a:extLst>
            <a:ext uri="{FF2B5EF4-FFF2-40B4-BE49-F238E27FC236}">
              <a16:creationId xmlns:a16="http://schemas.microsoft.com/office/drawing/2014/main" id="{9AE437D7-5DF8-46C4-A6FE-E0AB6A4B498D}"/>
            </a:ext>
          </a:extLst>
        </xdr:cNvPr>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35378</xdr:rowOff>
    </xdr:from>
    <xdr:to>
      <xdr:col>111</xdr:col>
      <xdr:colOff>177800</xdr:colOff>
      <xdr:row>41</xdr:row>
      <xdr:rowOff>41910</xdr:rowOff>
    </xdr:to>
    <xdr:cxnSp macro="">
      <xdr:nvCxnSpPr>
        <xdr:cNvPr id="505" name="直線コネクタ 504">
          <a:extLst>
            <a:ext uri="{FF2B5EF4-FFF2-40B4-BE49-F238E27FC236}">
              <a16:creationId xmlns:a16="http://schemas.microsoft.com/office/drawing/2014/main" id="{DF74A113-3EA2-4DDD-ACC2-4F2EDAEFA25C}"/>
            </a:ext>
          </a:extLst>
        </xdr:cNvPr>
        <xdr:cNvCxnSpPr/>
      </xdr:nvCxnSpPr>
      <xdr:spPr>
        <a:xfrm flipV="1">
          <a:off x="20434300" y="70648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170724</xdr:rowOff>
    </xdr:from>
    <xdr:to>
      <xdr:col>102</xdr:col>
      <xdr:colOff>165100</xdr:colOff>
      <xdr:row>41</xdr:row>
      <xdr:rowOff>100874</xdr:rowOff>
    </xdr:to>
    <xdr:sp macro="" textlink="">
      <xdr:nvSpPr>
        <xdr:cNvPr id="506" name="楕円 505">
          <a:extLst>
            <a:ext uri="{FF2B5EF4-FFF2-40B4-BE49-F238E27FC236}">
              <a16:creationId xmlns:a16="http://schemas.microsoft.com/office/drawing/2014/main" id="{C5F4321C-F68B-4850-B54A-D5DF2865BE4C}"/>
            </a:ext>
          </a:extLst>
        </xdr:cNvPr>
        <xdr:cNvSpPr/>
      </xdr:nvSpPr>
      <xdr:spPr>
        <a:xfrm>
          <a:off x="19494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50074</xdr:rowOff>
    </xdr:to>
    <xdr:cxnSp macro="">
      <xdr:nvCxnSpPr>
        <xdr:cNvPr id="507" name="直線コネクタ 506">
          <a:extLst>
            <a:ext uri="{FF2B5EF4-FFF2-40B4-BE49-F238E27FC236}">
              <a16:creationId xmlns:a16="http://schemas.microsoft.com/office/drawing/2014/main" id="{FB17B5CF-7BE3-42F5-8DAB-485FCAF82CC7}"/>
            </a:ext>
          </a:extLst>
        </xdr:cNvPr>
        <xdr:cNvCxnSpPr/>
      </xdr:nvCxnSpPr>
      <xdr:spPr>
        <a:xfrm flipV="1">
          <a:off x="19545300" y="707136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7438</xdr:rowOff>
    </xdr:from>
    <xdr:to>
      <xdr:col>98</xdr:col>
      <xdr:colOff>38100</xdr:colOff>
      <xdr:row>41</xdr:row>
      <xdr:rowOff>109038</xdr:rowOff>
    </xdr:to>
    <xdr:sp macro="" textlink="">
      <xdr:nvSpPr>
        <xdr:cNvPr id="508" name="楕円 507">
          <a:extLst>
            <a:ext uri="{FF2B5EF4-FFF2-40B4-BE49-F238E27FC236}">
              <a16:creationId xmlns:a16="http://schemas.microsoft.com/office/drawing/2014/main" id="{50CBB325-D4B3-47DC-B0C8-6D8611CDBA4E}"/>
            </a:ext>
          </a:extLst>
        </xdr:cNvPr>
        <xdr:cNvSpPr/>
      </xdr:nvSpPr>
      <xdr:spPr>
        <a:xfrm>
          <a:off x="18605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50074</xdr:rowOff>
    </xdr:from>
    <xdr:to>
      <xdr:col>102</xdr:col>
      <xdr:colOff>114300</xdr:colOff>
      <xdr:row>41</xdr:row>
      <xdr:rowOff>58238</xdr:rowOff>
    </xdr:to>
    <xdr:cxnSp macro="">
      <xdr:nvCxnSpPr>
        <xdr:cNvPr id="509" name="直線コネクタ 508">
          <a:extLst>
            <a:ext uri="{FF2B5EF4-FFF2-40B4-BE49-F238E27FC236}">
              <a16:creationId xmlns:a16="http://schemas.microsoft.com/office/drawing/2014/main" id="{F600B7C6-8FED-4A6E-AF30-74498C43DAA5}"/>
            </a:ext>
          </a:extLst>
        </xdr:cNvPr>
        <xdr:cNvCxnSpPr/>
      </xdr:nvCxnSpPr>
      <xdr:spPr>
        <a:xfrm flipV="1">
          <a:off x="18656300" y="70795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43B546D6-BB0C-4885-824C-0F2FB7128000}"/>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58D78CC2-E9A8-4B6A-A1BD-4E3EDFA9EC98}"/>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931D6CF1-AE78-43BA-976B-5A6E10E25E2E}"/>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E02900F9-AE45-4B04-8F8C-F9A8E2BDE9F1}"/>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77305</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747EC7B4-06A3-4976-B1BA-581AA42A06AD}"/>
            </a:ext>
          </a:extLst>
        </xdr:cNvPr>
        <xdr:cNvSpPr txBox="1"/>
      </xdr:nvSpPr>
      <xdr:spPr>
        <a:xfrm>
          <a:off x="21075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D1591449-E95A-4C4C-8614-21FF16C82061}"/>
            </a:ext>
          </a:extLst>
        </xdr:cNvPr>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92001</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C5C2DD3C-0BF1-4C90-AA5A-209CAF072E37}"/>
            </a:ext>
          </a:extLst>
        </xdr:cNvPr>
        <xdr:cNvSpPr txBox="1"/>
      </xdr:nvSpPr>
      <xdr:spPr>
        <a:xfrm>
          <a:off x="19310427" y="712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100165</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0BD4611E-5E9A-4732-BBD8-798D9FA79D0C}"/>
            </a:ext>
          </a:extLst>
        </xdr:cNvPr>
        <xdr:cNvSpPr txBox="1"/>
      </xdr:nvSpPr>
      <xdr:spPr>
        <a:xfrm>
          <a:off x="184214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82550220-60AF-4A02-9978-7669F7A702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6E1A3A23-A07C-416A-96AD-3604002FB3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C437FCAA-8A41-4759-ACC6-8B50A4E4FD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896D76C3-D6DC-4E8E-B6EF-FBEF87C1265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04910AD3-7177-4686-86AD-51DDCC170D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D9E6F5FA-D656-4082-AC58-85285BFF4F7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BDCAEC31-90DF-4B37-BE25-84E3744189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545DC38E-4EEE-4CDB-BE49-DC11A8B5F09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48A3148D-3B16-4C5B-8FD0-B0E1C651418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88C27B83-26E5-450E-BE88-655ED4D4E6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479F0B82-03CF-4C94-A2E7-994B302FF6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21FE3AB4-A134-4893-BEB9-B185F84CBE7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5C434D7D-FA67-42DD-A835-649EBC28D36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C4C8E2DE-B1C6-48DD-A7E5-89EDCB0041A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BEB46C6B-21D9-43BB-A5CB-44FD3E88E11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727B7FBA-22F6-4583-B334-D943787BE56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99572078-BA49-414A-BBC2-C64A84E188B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FF2DCD99-B73C-4386-8640-46D2EC16117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8CB2EA93-1D63-4D9A-BDE9-58739FB60C4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42A8906A-E873-4CBF-9834-7E026E962E1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389ECD6A-A800-4000-8A0C-AAB91CFD7E3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AD1F3789-0E6B-43AB-847C-D1218677EE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8EB89E3D-6EF8-4685-ADCA-37FEE922511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C362A35F-0DAA-45F8-B98F-82A0715E7F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D4B2EB44-91B5-4654-82F0-E2C44EC43F93}"/>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5B0C578D-5B66-405F-9671-B9FBDCA9B669}"/>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31B9D2CC-E8C1-4DF0-BF50-F0D5127059C6}"/>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1A3AF10D-65CB-433E-B2EA-DD0A1A97B371}"/>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7287A15B-4F69-4D92-A2C4-34811D0909FA}"/>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FD64C9CB-B638-4E7C-B4D3-35BE0B34E053}"/>
            </a:ext>
          </a:extLst>
        </xdr:cNvPr>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8F5165F7-6A33-48AD-B308-FFD29ACB1736}"/>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3B56E6D2-6C5C-4AA7-9033-811A70B1761F}"/>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914DFB24-701F-447A-A38C-6138840A434A}"/>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71ABC9FB-CB16-4883-BE7B-C2668DAEE37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52731089-5059-4398-A087-516E1AF6B2AA}"/>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D165A21A-BA41-4E45-A41D-2D26D1F8973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72F58FF-ED36-497F-BC61-56C0B6FA79C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B8C99E7D-86E7-44F6-819E-AD29C03A1F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CC92819A-65BF-49DA-949D-B85802543EE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B1BA5B1D-DD04-45DD-AB78-E07E9C69DC2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128270</xdr:rowOff>
    </xdr:from>
    <xdr:to>
      <xdr:col>85</xdr:col>
      <xdr:colOff>177800</xdr:colOff>
      <xdr:row>63</xdr:row>
      <xdr:rowOff>58420</xdr:rowOff>
    </xdr:to>
    <xdr:sp macro="" textlink="">
      <xdr:nvSpPr>
        <xdr:cNvPr id="558" name="楕円 557">
          <a:extLst>
            <a:ext uri="{FF2B5EF4-FFF2-40B4-BE49-F238E27FC236}">
              <a16:creationId xmlns:a16="http://schemas.microsoft.com/office/drawing/2014/main" id="{AE4BE449-5475-4EE7-ACBE-404454C96E5A}"/>
            </a:ext>
          </a:extLst>
        </xdr:cNvPr>
        <xdr:cNvSpPr/>
      </xdr:nvSpPr>
      <xdr:spPr>
        <a:xfrm>
          <a:off x="16268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43197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68C04A24-D579-43A9-9C38-976FA6A47DEA}"/>
            </a:ext>
          </a:extLst>
        </xdr:cNvPr>
        <xdr:cNvSpPr txBox="1"/>
      </xdr:nvSpPr>
      <xdr:spPr>
        <a:xfrm>
          <a:off x="16357600" y="1067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95885</xdr:rowOff>
    </xdr:from>
    <xdr:to>
      <xdr:col>81</xdr:col>
      <xdr:colOff>101600</xdr:colOff>
      <xdr:row>63</xdr:row>
      <xdr:rowOff>26035</xdr:rowOff>
    </xdr:to>
    <xdr:sp macro="" textlink="">
      <xdr:nvSpPr>
        <xdr:cNvPr id="560" name="楕円 559">
          <a:extLst>
            <a:ext uri="{FF2B5EF4-FFF2-40B4-BE49-F238E27FC236}">
              <a16:creationId xmlns:a16="http://schemas.microsoft.com/office/drawing/2014/main" id="{B2FE9DA2-8DD8-46DA-8292-26273FF91585}"/>
            </a:ext>
          </a:extLst>
        </xdr:cNvPr>
        <xdr:cNvSpPr/>
      </xdr:nvSpPr>
      <xdr:spPr>
        <a:xfrm>
          <a:off x="15430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146685</xdr:rowOff>
    </xdr:from>
    <xdr:to>
      <xdr:col>85</xdr:col>
      <xdr:colOff>127000</xdr:colOff>
      <xdr:row>63</xdr:row>
      <xdr:rowOff>7620</xdr:rowOff>
    </xdr:to>
    <xdr:cxnSp macro="">
      <xdr:nvCxnSpPr>
        <xdr:cNvPr id="561" name="直線コネクタ 560">
          <a:extLst>
            <a:ext uri="{FF2B5EF4-FFF2-40B4-BE49-F238E27FC236}">
              <a16:creationId xmlns:a16="http://schemas.microsoft.com/office/drawing/2014/main" id="{B0537061-32CC-453B-9D74-29DC4ED6BCFC}"/>
            </a:ext>
          </a:extLst>
        </xdr:cNvPr>
        <xdr:cNvCxnSpPr/>
      </xdr:nvCxnSpPr>
      <xdr:spPr>
        <a:xfrm>
          <a:off x="15481300" y="107765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62" name="楕円 561">
          <a:extLst>
            <a:ext uri="{FF2B5EF4-FFF2-40B4-BE49-F238E27FC236}">
              <a16:creationId xmlns:a16="http://schemas.microsoft.com/office/drawing/2014/main" id="{5116003F-B671-44B3-8ADF-0F1166750E4C}"/>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146685</xdr:rowOff>
    </xdr:to>
    <xdr:cxnSp macro="">
      <xdr:nvCxnSpPr>
        <xdr:cNvPr id="563" name="直線コネクタ 562">
          <a:extLst>
            <a:ext uri="{FF2B5EF4-FFF2-40B4-BE49-F238E27FC236}">
              <a16:creationId xmlns:a16="http://schemas.microsoft.com/office/drawing/2014/main" id="{C7108A8D-0B4B-4A6D-99B2-D167621477FE}"/>
            </a:ext>
          </a:extLst>
        </xdr:cNvPr>
        <xdr:cNvCxnSpPr/>
      </xdr:nvCxnSpPr>
      <xdr:spPr>
        <a:xfrm>
          <a:off x="14592300" y="10744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50165</xdr:rowOff>
    </xdr:from>
    <xdr:to>
      <xdr:col>72</xdr:col>
      <xdr:colOff>38100</xdr:colOff>
      <xdr:row>62</xdr:row>
      <xdr:rowOff>151765</xdr:rowOff>
    </xdr:to>
    <xdr:sp macro="" textlink="">
      <xdr:nvSpPr>
        <xdr:cNvPr id="564" name="楕円 563">
          <a:extLst>
            <a:ext uri="{FF2B5EF4-FFF2-40B4-BE49-F238E27FC236}">
              <a16:creationId xmlns:a16="http://schemas.microsoft.com/office/drawing/2014/main" id="{EBB2E84E-B045-4B0A-8498-9B685FF268F4}"/>
            </a:ext>
          </a:extLst>
        </xdr:cNvPr>
        <xdr:cNvSpPr/>
      </xdr:nvSpPr>
      <xdr:spPr>
        <a:xfrm>
          <a:off x="13652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100965</xdr:rowOff>
    </xdr:from>
    <xdr:to>
      <xdr:col>76</xdr:col>
      <xdr:colOff>114300</xdr:colOff>
      <xdr:row>62</xdr:row>
      <xdr:rowOff>114300</xdr:rowOff>
    </xdr:to>
    <xdr:cxnSp macro="">
      <xdr:nvCxnSpPr>
        <xdr:cNvPr id="565" name="直線コネクタ 564">
          <a:extLst>
            <a:ext uri="{FF2B5EF4-FFF2-40B4-BE49-F238E27FC236}">
              <a16:creationId xmlns:a16="http://schemas.microsoft.com/office/drawing/2014/main" id="{AEDD006F-E56D-42F7-9358-D2E03BFF6A27}"/>
            </a:ext>
          </a:extLst>
        </xdr:cNvPr>
        <xdr:cNvCxnSpPr/>
      </xdr:nvCxnSpPr>
      <xdr:spPr>
        <a:xfrm>
          <a:off x="13703300" y="107308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19685</xdr:rowOff>
    </xdr:from>
    <xdr:to>
      <xdr:col>67</xdr:col>
      <xdr:colOff>101600</xdr:colOff>
      <xdr:row>62</xdr:row>
      <xdr:rowOff>121285</xdr:rowOff>
    </xdr:to>
    <xdr:sp macro="" textlink="">
      <xdr:nvSpPr>
        <xdr:cNvPr id="566" name="楕円 565">
          <a:extLst>
            <a:ext uri="{FF2B5EF4-FFF2-40B4-BE49-F238E27FC236}">
              <a16:creationId xmlns:a16="http://schemas.microsoft.com/office/drawing/2014/main" id="{F053695D-1371-4996-8523-55339F81F5AF}"/>
            </a:ext>
          </a:extLst>
        </xdr:cNvPr>
        <xdr:cNvSpPr/>
      </xdr:nvSpPr>
      <xdr:spPr>
        <a:xfrm>
          <a:off x="12763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70485</xdr:rowOff>
    </xdr:from>
    <xdr:to>
      <xdr:col>71</xdr:col>
      <xdr:colOff>177800</xdr:colOff>
      <xdr:row>62</xdr:row>
      <xdr:rowOff>100965</xdr:rowOff>
    </xdr:to>
    <xdr:cxnSp macro="">
      <xdr:nvCxnSpPr>
        <xdr:cNvPr id="567" name="直線コネクタ 566">
          <a:extLst>
            <a:ext uri="{FF2B5EF4-FFF2-40B4-BE49-F238E27FC236}">
              <a16:creationId xmlns:a16="http://schemas.microsoft.com/office/drawing/2014/main" id="{A5F14CBA-6FD4-47FE-AC81-ECFE99BFE35F}"/>
            </a:ext>
          </a:extLst>
        </xdr:cNvPr>
        <xdr:cNvCxnSpPr/>
      </xdr:nvCxnSpPr>
      <xdr:spPr>
        <a:xfrm>
          <a:off x="12814300" y="10700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a:extLst>
            <a:ext uri="{FF2B5EF4-FFF2-40B4-BE49-F238E27FC236}">
              <a16:creationId xmlns:a16="http://schemas.microsoft.com/office/drawing/2014/main" id="{EC7D1451-71CE-4248-B21D-87371CD38A7F}"/>
            </a:ext>
          </a:extLst>
        </xdr:cNvPr>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a:extLst>
            <a:ext uri="{FF2B5EF4-FFF2-40B4-BE49-F238E27FC236}">
              <a16:creationId xmlns:a16="http://schemas.microsoft.com/office/drawing/2014/main" id="{3CFA2988-FB9C-4E76-BB78-581FDFCA7AFC}"/>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70" name="n_3aveValue【学校施設】&#10;有形固定資産減価償却率">
          <a:extLst>
            <a:ext uri="{FF2B5EF4-FFF2-40B4-BE49-F238E27FC236}">
              <a16:creationId xmlns:a16="http://schemas.microsoft.com/office/drawing/2014/main" id="{9358A228-FA07-41D1-BFA8-2BA2EEA6444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a:extLst>
            <a:ext uri="{FF2B5EF4-FFF2-40B4-BE49-F238E27FC236}">
              <a16:creationId xmlns:a16="http://schemas.microsoft.com/office/drawing/2014/main" id="{07A17ACB-4180-4733-96B2-C6A4364B0EEB}"/>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17162</xdr:rowOff>
    </xdr:from>
    <xdr:ext cx="405111" cy="259045"/>
    <xdr:sp macro="" textlink="">
      <xdr:nvSpPr>
        <xdr:cNvPr id="572" name="n_1mainValue【学校施設】&#10;有形固定資産減価償却率">
          <a:extLst>
            <a:ext uri="{FF2B5EF4-FFF2-40B4-BE49-F238E27FC236}">
              <a16:creationId xmlns:a16="http://schemas.microsoft.com/office/drawing/2014/main" id="{00D13697-B70B-4E8D-9A95-16B97D9F0785}"/>
            </a:ext>
          </a:extLst>
        </xdr:cNvPr>
        <xdr:cNvSpPr txBox="1"/>
      </xdr:nvSpPr>
      <xdr:spPr>
        <a:xfrm>
          <a:off x="152660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73" name="n_2mainValue【学校施設】&#10;有形固定資産減価償却率">
          <a:extLst>
            <a:ext uri="{FF2B5EF4-FFF2-40B4-BE49-F238E27FC236}">
              <a16:creationId xmlns:a16="http://schemas.microsoft.com/office/drawing/2014/main" id="{E5C1514D-7529-4721-BEDE-F72BBF4575F4}"/>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142892</xdr:rowOff>
    </xdr:from>
    <xdr:ext cx="405111" cy="259045"/>
    <xdr:sp macro="" textlink="">
      <xdr:nvSpPr>
        <xdr:cNvPr id="574" name="n_3mainValue【学校施設】&#10;有形固定資産減価償却率">
          <a:extLst>
            <a:ext uri="{FF2B5EF4-FFF2-40B4-BE49-F238E27FC236}">
              <a16:creationId xmlns:a16="http://schemas.microsoft.com/office/drawing/2014/main" id="{6D91D30C-A98D-4D92-B4EA-49AD4380C304}"/>
            </a:ext>
          </a:extLst>
        </xdr:cNvPr>
        <xdr:cNvSpPr txBox="1"/>
      </xdr:nvSpPr>
      <xdr:spPr>
        <a:xfrm>
          <a:off x="13500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112412</xdr:rowOff>
    </xdr:from>
    <xdr:ext cx="405111" cy="259045"/>
    <xdr:sp macro="" textlink="">
      <xdr:nvSpPr>
        <xdr:cNvPr id="575" name="n_4mainValue【学校施設】&#10;有形固定資産減価償却率">
          <a:extLst>
            <a:ext uri="{FF2B5EF4-FFF2-40B4-BE49-F238E27FC236}">
              <a16:creationId xmlns:a16="http://schemas.microsoft.com/office/drawing/2014/main" id="{831CE287-DFAB-49F8-8857-03A6184D1A06}"/>
            </a:ext>
          </a:extLst>
        </xdr:cNvPr>
        <xdr:cNvSpPr txBox="1"/>
      </xdr:nvSpPr>
      <xdr:spPr>
        <a:xfrm>
          <a:off x="12611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EEF9E9C8-D3FD-435F-878C-C25A3FF0A99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5E28B23D-DC14-409D-B0C8-6BD808D647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15BFF806-BA8F-45FF-89A5-97319EA856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C9E3AD31-24DF-4EC0-AF5C-EFEC727670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E32275BF-5309-423D-A296-C50535E89C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10C34220-0990-4373-A1D2-E27F319BD7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2B59B492-540F-4BE8-9B31-4CE6E4C35F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9290E7E6-157D-4E19-BC65-BEFC473E46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4E03570B-21F9-4DBE-B542-DB33EA75F8F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D818BACC-17AC-428E-8B30-B9EC60B49C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6EF7D9BF-194A-4109-BEE8-3922D70AE66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8A727AF-C534-4387-AF0F-A92D87ED3FD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E66B5860-E59F-473F-8222-B58317A6B97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69A2EB4B-425F-41D6-BB33-559DCF487CF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BFE57CDE-59C1-488B-A104-51C7000683D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B568D5F0-6E55-4962-880B-29435071DCC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FB4EEE15-0A2C-46C7-B697-C5D6D407603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9A439200-2E68-469C-91B4-BA911B6ED3C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4F86A915-44A6-4CF9-AD0D-BEB2166424B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6D553F88-FDB6-4E9E-A8DD-372C96D338B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552DCE3B-6E4B-43A4-BEE1-82BDC8C65E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942828CE-44E1-4E80-A961-E786D08B09D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34521799-A319-415F-B393-810C324F29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EA1B3FC6-D9D1-4B58-8E0A-574AFED82FEB}"/>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D52F0E64-6CFE-4C15-BB01-ED5B3D363C70}"/>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971D6ABB-2C09-474F-9DB6-3F5A4DED568A}"/>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C9B33D46-32CE-42F8-B37C-13B37C51992C}"/>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EAB11AED-927E-4837-949C-10AE1C3F6CE9}"/>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604" name="【学校施設】&#10;一人当たり面積平均値テキスト">
          <a:extLst>
            <a:ext uri="{FF2B5EF4-FFF2-40B4-BE49-F238E27FC236}">
              <a16:creationId xmlns:a16="http://schemas.microsoft.com/office/drawing/2014/main" id="{23082700-1EDB-4F34-A3AC-EFDE4BD222E4}"/>
            </a:ext>
          </a:extLst>
        </xdr:cNvPr>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7F301925-B847-4A2C-92C7-B5EA895B2722}"/>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D8FE0979-DD48-4C42-A5B4-419C6182536D}"/>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12CEFBAB-37E0-4573-94E4-3CDEB49513F6}"/>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7133FDD6-4DDF-467B-BEFA-F4F6BCA61A1A}"/>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D7838602-8D66-4979-A80C-BF2C76CFC965}"/>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CE4CE7D-78D3-474D-835F-7EE7201B63D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25C246D-EF2C-4571-8691-007503E0AA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46597FC-D777-403F-BC85-791B987FC5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3CD18802-D427-477A-8CB3-6B12957F5F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AFD98707-A58A-4FE8-8735-884E62022C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27495</xdr:rowOff>
    </xdr:from>
    <xdr:to>
      <xdr:col>116</xdr:col>
      <xdr:colOff>114300</xdr:colOff>
      <xdr:row>60</xdr:row>
      <xdr:rowOff>129095</xdr:rowOff>
    </xdr:to>
    <xdr:sp macro="" textlink="">
      <xdr:nvSpPr>
        <xdr:cNvPr id="615" name="楕円 614">
          <a:extLst>
            <a:ext uri="{FF2B5EF4-FFF2-40B4-BE49-F238E27FC236}">
              <a16:creationId xmlns:a16="http://schemas.microsoft.com/office/drawing/2014/main" id="{0606B8D8-222E-4EE6-BBDF-686D4669E7D2}"/>
            </a:ext>
          </a:extLst>
        </xdr:cNvPr>
        <xdr:cNvSpPr/>
      </xdr:nvSpPr>
      <xdr:spPr>
        <a:xfrm>
          <a:off x="22110700" y="103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50372</xdr:rowOff>
    </xdr:from>
    <xdr:ext cx="469744" cy="259045"/>
    <xdr:sp macro="" textlink="">
      <xdr:nvSpPr>
        <xdr:cNvPr id="616" name="【学校施設】&#10;一人当たり面積該当値テキスト">
          <a:extLst>
            <a:ext uri="{FF2B5EF4-FFF2-40B4-BE49-F238E27FC236}">
              <a16:creationId xmlns:a16="http://schemas.microsoft.com/office/drawing/2014/main" id="{825A8A2A-0A06-4E44-A080-55897C459BA5}"/>
            </a:ext>
          </a:extLst>
        </xdr:cNvPr>
        <xdr:cNvSpPr txBox="1"/>
      </xdr:nvSpPr>
      <xdr:spPr>
        <a:xfrm>
          <a:off x="22199600" y="1016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37592</xdr:rowOff>
    </xdr:from>
    <xdr:to>
      <xdr:col>112</xdr:col>
      <xdr:colOff>38100</xdr:colOff>
      <xdr:row>60</xdr:row>
      <xdr:rowOff>139192</xdr:rowOff>
    </xdr:to>
    <xdr:sp macro="" textlink="">
      <xdr:nvSpPr>
        <xdr:cNvPr id="617" name="楕円 616">
          <a:extLst>
            <a:ext uri="{FF2B5EF4-FFF2-40B4-BE49-F238E27FC236}">
              <a16:creationId xmlns:a16="http://schemas.microsoft.com/office/drawing/2014/main" id="{ED6F999C-118E-4E89-9F88-D65D27AA905C}"/>
            </a:ext>
          </a:extLst>
        </xdr:cNvPr>
        <xdr:cNvSpPr/>
      </xdr:nvSpPr>
      <xdr:spPr>
        <a:xfrm>
          <a:off x="21272500" y="103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78295</xdr:rowOff>
    </xdr:from>
    <xdr:to>
      <xdr:col>116</xdr:col>
      <xdr:colOff>63500</xdr:colOff>
      <xdr:row>60</xdr:row>
      <xdr:rowOff>88392</xdr:rowOff>
    </xdr:to>
    <xdr:cxnSp macro="">
      <xdr:nvCxnSpPr>
        <xdr:cNvPr id="618" name="直線コネクタ 617">
          <a:extLst>
            <a:ext uri="{FF2B5EF4-FFF2-40B4-BE49-F238E27FC236}">
              <a16:creationId xmlns:a16="http://schemas.microsoft.com/office/drawing/2014/main" id="{BB1FA83C-A03C-466F-A484-8C5A64C649C6}"/>
            </a:ext>
          </a:extLst>
        </xdr:cNvPr>
        <xdr:cNvCxnSpPr/>
      </xdr:nvCxnSpPr>
      <xdr:spPr>
        <a:xfrm flipV="1">
          <a:off x="21323300" y="10365295"/>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58356</xdr:rowOff>
    </xdr:from>
    <xdr:to>
      <xdr:col>107</xdr:col>
      <xdr:colOff>101600</xdr:colOff>
      <xdr:row>60</xdr:row>
      <xdr:rowOff>159956</xdr:rowOff>
    </xdr:to>
    <xdr:sp macro="" textlink="">
      <xdr:nvSpPr>
        <xdr:cNvPr id="619" name="楕円 618">
          <a:extLst>
            <a:ext uri="{FF2B5EF4-FFF2-40B4-BE49-F238E27FC236}">
              <a16:creationId xmlns:a16="http://schemas.microsoft.com/office/drawing/2014/main" id="{42AC7E22-6DB2-40AD-9A4A-B9150B3F5223}"/>
            </a:ext>
          </a:extLst>
        </xdr:cNvPr>
        <xdr:cNvSpPr/>
      </xdr:nvSpPr>
      <xdr:spPr>
        <a:xfrm>
          <a:off x="20383500" y="103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88392</xdr:rowOff>
    </xdr:from>
    <xdr:to>
      <xdr:col>111</xdr:col>
      <xdr:colOff>177800</xdr:colOff>
      <xdr:row>60</xdr:row>
      <xdr:rowOff>109156</xdr:rowOff>
    </xdr:to>
    <xdr:cxnSp macro="">
      <xdr:nvCxnSpPr>
        <xdr:cNvPr id="620" name="直線コネクタ 619">
          <a:extLst>
            <a:ext uri="{FF2B5EF4-FFF2-40B4-BE49-F238E27FC236}">
              <a16:creationId xmlns:a16="http://schemas.microsoft.com/office/drawing/2014/main" id="{02D8B180-9C7C-4F80-A336-98135D0E0861}"/>
            </a:ext>
          </a:extLst>
        </xdr:cNvPr>
        <xdr:cNvCxnSpPr/>
      </xdr:nvCxnSpPr>
      <xdr:spPr>
        <a:xfrm flipV="1">
          <a:off x="20434300" y="10375392"/>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78169</xdr:rowOff>
    </xdr:from>
    <xdr:to>
      <xdr:col>102</xdr:col>
      <xdr:colOff>165100</xdr:colOff>
      <xdr:row>61</xdr:row>
      <xdr:rowOff>8319</xdr:rowOff>
    </xdr:to>
    <xdr:sp macro="" textlink="">
      <xdr:nvSpPr>
        <xdr:cNvPr id="621" name="楕円 620">
          <a:extLst>
            <a:ext uri="{FF2B5EF4-FFF2-40B4-BE49-F238E27FC236}">
              <a16:creationId xmlns:a16="http://schemas.microsoft.com/office/drawing/2014/main" id="{AC0EBEAD-627E-4848-89E8-5986182AC4F1}"/>
            </a:ext>
          </a:extLst>
        </xdr:cNvPr>
        <xdr:cNvSpPr/>
      </xdr:nvSpPr>
      <xdr:spPr>
        <a:xfrm>
          <a:off x="19494500" y="103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109156</xdr:rowOff>
    </xdr:from>
    <xdr:to>
      <xdr:col>107</xdr:col>
      <xdr:colOff>50800</xdr:colOff>
      <xdr:row>60</xdr:row>
      <xdr:rowOff>128969</xdr:rowOff>
    </xdr:to>
    <xdr:cxnSp macro="">
      <xdr:nvCxnSpPr>
        <xdr:cNvPr id="622" name="直線コネクタ 621">
          <a:extLst>
            <a:ext uri="{FF2B5EF4-FFF2-40B4-BE49-F238E27FC236}">
              <a16:creationId xmlns:a16="http://schemas.microsoft.com/office/drawing/2014/main" id="{E031B67C-2955-4AEF-9E2B-6CA3667088BA}"/>
            </a:ext>
          </a:extLst>
        </xdr:cNvPr>
        <xdr:cNvCxnSpPr/>
      </xdr:nvCxnSpPr>
      <xdr:spPr>
        <a:xfrm flipV="1">
          <a:off x="19545300" y="10396156"/>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103886</xdr:rowOff>
    </xdr:from>
    <xdr:to>
      <xdr:col>98</xdr:col>
      <xdr:colOff>38100</xdr:colOff>
      <xdr:row>61</xdr:row>
      <xdr:rowOff>34036</xdr:rowOff>
    </xdr:to>
    <xdr:sp macro="" textlink="">
      <xdr:nvSpPr>
        <xdr:cNvPr id="623" name="楕円 622">
          <a:extLst>
            <a:ext uri="{FF2B5EF4-FFF2-40B4-BE49-F238E27FC236}">
              <a16:creationId xmlns:a16="http://schemas.microsoft.com/office/drawing/2014/main" id="{5A2D63BF-97E4-4054-B9B7-97090BA2D50D}"/>
            </a:ext>
          </a:extLst>
        </xdr:cNvPr>
        <xdr:cNvSpPr/>
      </xdr:nvSpPr>
      <xdr:spPr>
        <a:xfrm>
          <a:off x="18605500" y="103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128969</xdr:rowOff>
    </xdr:from>
    <xdr:to>
      <xdr:col>102</xdr:col>
      <xdr:colOff>114300</xdr:colOff>
      <xdr:row>60</xdr:row>
      <xdr:rowOff>154686</xdr:rowOff>
    </xdr:to>
    <xdr:cxnSp macro="">
      <xdr:nvCxnSpPr>
        <xdr:cNvPr id="624" name="直線コネクタ 623">
          <a:extLst>
            <a:ext uri="{FF2B5EF4-FFF2-40B4-BE49-F238E27FC236}">
              <a16:creationId xmlns:a16="http://schemas.microsoft.com/office/drawing/2014/main" id="{E4D6A9D4-9077-4F94-94A0-691520A06E0C}"/>
            </a:ext>
          </a:extLst>
        </xdr:cNvPr>
        <xdr:cNvCxnSpPr/>
      </xdr:nvCxnSpPr>
      <xdr:spPr>
        <a:xfrm flipV="1">
          <a:off x="18656300" y="10415969"/>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625" name="n_1aveValue【学校施設】&#10;一人当たり面積">
          <a:extLst>
            <a:ext uri="{FF2B5EF4-FFF2-40B4-BE49-F238E27FC236}">
              <a16:creationId xmlns:a16="http://schemas.microsoft.com/office/drawing/2014/main" id="{9E9EAB29-BB33-4CA1-91E7-736CFB64219B}"/>
            </a:ext>
          </a:extLst>
        </xdr:cNvPr>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626" name="n_2aveValue【学校施設】&#10;一人当たり面積">
          <a:extLst>
            <a:ext uri="{FF2B5EF4-FFF2-40B4-BE49-F238E27FC236}">
              <a16:creationId xmlns:a16="http://schemas.microsoft.com/office/drawing/2014/main" id="{FC644591-B9A8-4A5B-A4F0-7C803FE1B3AD}"/>
            </a:ext>
          </a:extLst>
        </xdr:cNvPr>
        <xdr:cNvSpPr txBox="1"/>
      </xdr:nvSpPr>
      <xdr:spPr>
        <a:xfrm>
          <a:off x="20199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155084</xdr:rowOff>
    </xdr:from>
    <xdr:ext cx="469744" cy="259045"/>
    <xdr:sp macro="" textlink="">
      <xdr:nvSpPr>
        <xdr:cNvPr id="627" name="n_3aveValue【学校施設】&#10;一人当たり面積">
          <a:extLst>
            <a:ext uri="{FF2B5EF4-FFF2-40B4-BE49-F238E27FC236}">
              <a16:creationId xmlns:a16="http://schemas.microsoft.com/office/drawing/2014/main" id="{C60353FB-8426-4F46-A553-BA0B9E0B5DD2}"/>
            </a:ext>
          </a:extLst>
        </xdr:cNvPr>
        <xdr:cNvSpPr txBox="1"/>
      </xdr:nvSpPr>
      <xdr:spPr>
        <a:xfrm>
          <a:off x="193104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628" name="n_4aveValue【学校施設】&#10;一人当たり面積">
          <a:extLst>
            <a:ext uri="{FF2B5EF4-FFF2-40B4-BE49-F238E27FC236}">
              <a16:creationId xmlns:a16="http://schemas.microsoft.com/office/drawing/2014/main" id="{CA98D8CA-4B44-4BC1-899B-E324E094CACE}"/>
            </a:ext>
          </a:extLst>
        </xdr:cNvPr>
        <xdr:cNvSpPr txBox="1"/>
      </xdr:nvSpPr>
      <xdr:spPr>
        <a:xfrm>
          <a:off x="18421427"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155719</xdr:rowOff>
    </xdr:from>
    <xdr:ext cx="469744" cy="259045"/>
    <xdr:sp macro="" textlink="">
      <xdr:nvSpPr>
        <xdr:cNvPr id="629" name="n_1mainValue【学校施設】&#10;一人当たり面積">
          <a:extLst>
            <a:ext uri="{FF2B5EF4-FFF2-40B4-BE49-F238E27FC236}">
              <a16:creationId xmlns:a16="http://schemas.microsoft.com/office/drawing/2014/main" id="{E0A5B225-3F0A-43B4-909E-56B20C5EDF70}"/>
            </a:ext>
          </a:extLst>
        </xdr:cNvPr>
        <xdr:cNvSpPr txBox="1"/>
      </xdr:nvSpPr>
      <xdr:spPr>
        <a:xfrm>
          <a:off x="21075727" y="1009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5033</xdr:rowOff>
    </xdr:from>
    <xdr:ext cx="469744" cy="259045"/>
    <xdr:sp macro="" textlink="">
      <xdr:nvSpPr>
        <xdr:cNvPr id="630" name="n_2mainValue【学校施設】&#10;一人当たり面積">
          <a:extLst>
            <a:ext uri="{FF2B5EF4-FFF2-40B4-BE49-F238E27FC236}">
              <a16:creationId xmlns:a16="http://schemas.microsoft.com/office/drawing/2014/main" id="{9322A946-8ED5-495F-B0EC-7B22E493F8B1}"/>
            </a:ext>
          </a:extLst>
        </xdr:cNvPr>
        <xdr:cNvSpPr txBox="1"/>
      </xdr:nvSpPr>
      <xdr:spPr>
        <a:xfrm>
          <a:off x="20199427" y="1012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24846</xdr:rowOff>
    </xdr:from>
    <xdr:ext cx="469744" cy="259045"/>
    <xdr:sp macro="" textlink="">
      <xdr:nvSpPr>
        <xdr:cNvPr id="631" name="n_3mainValue【学校施設】&#10;一人当たり面積">
          <a:extLst>
            <a:ext uri="{FF2B5EF4-FFF2-40B4-BE49-F238E27FC236}">
              <a16:creationId xmlns:a16="http://schemas.microsoft.com/office/drawing/2014/main" id="{648C86E9-EDA6-4955-B962-A269024F5C0A}"/>
            </a:ext>
          </a:extLst>
        </xdr:cNvPr>
        <xdr:cNvSpPr txBox="1"/>
      </xdr:nvSpPr>
      <xdr:spPr>
        <a:xfrm>
          <a:off x="19310427" y="1014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50563</xdr:rowOff>
    </xdr:from>
    <xdr:ext cx="469744" cy="259045"/>
    <xdr:sp macro="" textlink="">
      <xdr:nvSpPr>
        <xdr:cNvPr id="632" name="n_4mainValue【学校施設】&#10;一人当たり面積">
          <a:extLst>
            <a:ext uri="{FF2B5EF4-FFF2-40B4-BE49-F238E27FC236}">
              <a16:creationId xmlns:a16="http://schemas.microsoft.com/office/drawing/2014/main" id="{1DFA9B7E-3CF4-4D60-B63B-6D9C169BD065}"/>
            </a:ext>
          </a:extLst>
        </xdr:cNvPr>
        <xdr:cNvSpPr txBox="1"/>
      </xdr:nvSpPr>
      <xdr:spPr>
        <a:xfrm>
          <a:off x="18421427" y="101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38882EDA-7F70-41C2-ACD9-810CBDA4E36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D8A8A379-69AB-47D7-8D7B-8E9B202AE6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C04BC5CD-4AC1-473A-958C-9F15FFFE1D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D2B59B49-6F32-4A57-A931-BA91AC8BFF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179E0B00-B5B1-48E5-A382-4367BC0267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0654D0A3-FD4A-4AE7-9062-C2FD41B2402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E61D40F1-9A50-4602-A1E1-020F0E53BE3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679EE317-A4FD-40CF-828F-6BC2B8A1930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07FF79DE-5E98-4271-BEBD-81EE1B15EF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76E05146-60E1-43D1-BCF8-2F90425B011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29646839-7820-4A2D-8843-9FF7ABB1F7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EFCFC3E0-C078-4ECD-B7BF-726972D31A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2B36C71F-511E-4181-AF05-7933957753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E0047274-7A76-4081-ADF7-09D1FA354B5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6F76C301-E27B-4248-B7C2-67CF1FE37A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141B9C5D-29C3-4415-B9C2-F854BFDBEEB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B2DEF982-FA6E-487B-9D0E-3307E4B018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7428E15D-F18B-4ECF-ADF5-CAF16CA1D47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3B9EC4F9-0435-4F87-9F49-E4C40AEEFC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E22C2542-9D0B-4709-A86F-3FC91B8E5F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42F21DBA-5201-496B-81FC-FAF856EA0A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CC597AE0-6D49-4039-890C-D942A07CC62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21AB77E9-FB0F-4389-B499-917120BE4E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672CC356-3257-451D-B527-D53125A77D4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59B07C04-D517-42B5-98A0-778D59A20E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8063187C-2B28-451C-8908-16912DAEE3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0F615B07-299F-4E87-8D1E-CCE28A2123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E411B2F5-3082-49FB-9FBF-E916F47F41C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D2E52336-E4D9-49EF-94DE-3B19560CCE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3C898235-FE7C-44B4-92F5-FF090F9EAE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A74EEE24-9DBC-497C-90F2-A8D444D33B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DBB51FE9-1FCB-408E-A124-579E7CA057E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02D71F58-A4C6-4936-8E45-DDF668E6873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C523A6E4-9C86-4FED-8A23-0835EC1A2F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78C2B4AE-216F-4F69-A1EA-E75F7F2AD81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学校施設であり、特に低くなっている施設は保育所である。学校施設については、建築年が古いものも多く、廃校となっている校舎もあるため、資産として利用するほか、老朽化が進んでいるものについては除却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一人当たり面積が多くなっている公営住宅では、築３０年を経過した施設や福祉関連設備のない施設もあることから、今後の高齢化社会を鑑み、利用状況を踏まえて統合や複合化を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D2A6D0-646F-445C-BFFF-327D09722B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5FB288-8212-4C01-93AE-B1A9B6432F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E494E5A-A986-44B9-B865-8E4832702F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B11EF7-C54F-444D-B3DB-468BE5BBFD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4B1C06-F037-4F86-BE34-C44BCB61BB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3ECE18-E2FD-4982-824E-F13AF5CC9F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7E78C8-0F9D-465F-ABD2-7DBA61296D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DC52AD-EBAC-4ABA-BDF2-FC87AE3312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C5BA97-E69F-4629-BEA1-3D362D7253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C01DAF-B5A2-4129-93A1-0F9CEE354B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4,880
4,690
310.76
7,124,038
6,927,094
166,362
3,230,248
4,830,424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93DFC69-C2ED-40D6-8E8E-9507B42999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4B0026-4C0B-4B7B-A560-22B2810619D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657395-A8E8-431A-A378-FFC551A4A8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200AB5-A74A-4139-8E10-88F6E37842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6F1BD4-FBD1-47CE-B5FF-C8464765C2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8753211-E39D-4A10-B549-08B05A0946E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AA33E1-DC8E-486A-A89E-A131F622D1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EA6E15-50F2-43EA-8E64-E8F54E28F8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A8A505-7D9D-4A60-9ACD-A2C9ABDE4AC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9826AD-4D68-49DC-9E5B-B4442D0001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939957-9DC6-4292-8F32-F8D9D0474C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247097-1916-4BA3-A9F6-4BB347C9B0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E9EB28-D71E-41B6-8AFA-505FD5CFF5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76729B-6E83-42F1-A035-E765116DA3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9D2666-73EF-4947-AE8C-563EBF7AE9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6968E8-0103-4F57-9744-2CFB01C001B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13135F-57BA-4095-9FAB-2891D68DFD5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89F3E9-5FD4-4F4D-953D-89DA89C1C6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DB84BB-8D60-4CE1-BB1C-5B19E9BD0E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1A7166-91A5-4049-B82C-7A6090F7381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005A54-DA82-46BE-ACFB-7B02E7B472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F6DF4E-D7EA-451F-BECA-362F4C4C73A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632858-1DAF-48E1-9526-3491A4D56FF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84FBAD-72A2-4888-94D9-C3C5348EA9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9630C1-ADBF-4B65-9714-9BE0D68EE6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6E7BC9-BB04-46A7-8F6F-5D0C89564A4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00A9D5-CBC3-4788-B1B1-5044C3C15F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AB415B-6FF0-4ABD-A67C-107F384AFA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692412F-9213-4940-9BEF-D8763BE763D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72B380-BAC3-4D29-8084-EC61020A3F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B0C594-45A3-4CE9-A353-AB11855D4B4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265EE25-A6BA-4B12-A2DD-C8AD80C3A49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D7A58D2-5A3B-44E4-866E-41B674D612D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83E8874-C3E5-4AD6-A50C-674E81F4F75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21F083F-5212-4FCC-92C7-92CBA703C82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6A131E7-C132-43B3-BE9D-0C8FE135B58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C4C4747-7A54-42E9-A962-2E54717A812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2D1491C-A33A-440C-88FE-8FE3F07CECD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CF8DDB8-A3D5-45A1-A9E6-5EB7E32B7EC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2A8F351-6C50-424A-BDB1-400B5727112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9BA2148-E3D4-4138-9792-AEBB742CB45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BCE9DF5-2B01-48CB-8D6B-9E1EEB64809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7D2EBFF-51CD-4251-9337-4CBF152881B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BCBA6B5-BB22-4B7A-91AD-40DBB6C34FA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094E583-2D1A-40E8-A06D-B16E3460D9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8C824E1-A966-4BA6-8FD8-CBADCE1D54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CEF13F4-91DD-4575-ADEC-D0A299D05A19}"/>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F44F123-BE94-4BD2-B778-E702D5F0095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9D68F79-F67D-4E13-85DF-E4729CD0C0B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A0E94184-2384-4B78-8F5F-324A262F0F72}"/>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2710674C-8D48-40A0-8AA0-6677C8E052B8}"/>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D0CFC4E0-5C6E-432E-A5CD-994BAB2828B0}"/>
            </a:ext>
          </a:extLst>
        </xdr:cNvPr>
        <xdr:cNvSpPr txBox="1"/>
      </xdr:nvSpPr>
      <xdr:spPr>
        <a:xfrm>
          <a:off x="4673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EEFD4AD6-6597-4CB9-BB68-084A590DE72D}"/>
            </a:ext>
          </a:extLst>
        </xdr:cNvPr>
        <xdr:cNvSpPr/>
      </xdr:nvSpPr>
      <xdr:spPr>
        <a:xfrm>
          <a:off x="4584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40E4D8E3-A318-4F31-B305-B8B5300FA50F}"/>
            </a:ext>
          </a:extLst>
        </xdr:cNvPr>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3FCC4642-F797-4409-9244-9E32B1ED4FFD}"/>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18354C28-2C0E-434E-A093-9877411414F7}"/>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B3ED4075-127B-49DB-AF80-A0D10CE91C29}"/>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4DAA29-C544-457F-A0F5-916846CC03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7EDB61-FDBA-4F09-9483-EDD0FF2985A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42A578-774F-4CDB-B6CE-B855206D53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746033-BB81-421D-BA03-CDB1A911FF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BC54A99-906F-4BC0-B1DE-BBDE0725DB2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28666</xdr:rowOff>
    </xdr:from>
    <xdr:to>
      <xdr:col>24</xdr:col>
      <xdr:colOff>114300</xdr:colOff>
      <xdr:row>39</xdr:row>
      <xdr:rowOff>130266</xdr:rowOff>
    </xdr:to>
    <xdr:sp macro="" textlink="">
      <xdr:nvSpPr>
        <xdr:cNvPr id="74" name="楕円 73">
          <a:extLst>
            <a:ext uri="{FF2B5EF4-FFF2-40B4-BE49-F238E27FC236}">
              <a16:creationId xmlns:a16="http://schemas.microsoft.com/office/drawing/2014/main" id="{3007C097-C8C4-4D04-B40D-3832FE11C8B1}"/>
            </a:ext>
          </a:extLst>
        </xdr:cNvPr>
        <xdr:cNvSpPr/>
      </xdr:nvSpPr>
      <xdr:spPr>
        <a:xfrm>
          <a:off x="4584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7093</xdr:rowOff>
    </xdr:from>
    <xdr:ext cx="405111" cy="259045"/>
    <xdr:sp macro="" textlink="">
      <xdr:nvSpPr>
        <xdr:cNvPr id="75" name="【図書館】&#10;有形固定資産減価償却率該当値テキスト">
          <a:extLst>
            <a:ext uri="{FF2B5EF4-FFF2-40B4-BE49-F238E27FC236}">
              <a16:creationId xmlns:a16="http://schemas.microsoft.com/office/drawing/2014/main" id="{70637FC6-5514-41CC-8335-38646508982D}"/>
            </a:ext>
          </a:extLst>
        </xdr:cNvPr>
        <xdr:cNvSpPr txBox="1"/>
      </xdr:nvSpPr>
      <xdr:spPr>
        <a:xfrm>
          <a:off x="46736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6" name="楕円 75">
          <a:extLst>
            <a:ext uri="{FF2B5EF4-FFF2-40B4-BE49-F238E27FC236}">
              <a16:creationId xmlns:a16="http://schemas.microsoft.com/office/drawing/2014/main" id="{8F5CEFD5-6FE9-404A-813F-58D859CBF8E2}"/>
            </a:ext>
          </a:extLst>
        </xdr:cNvPr>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79466</xdr:rowOff>
    </xdr:to>
    <xdr:cxnSp macro="">
      <xdr:nvCxnSpPr>
        <xdr:cNvPr id="77" name="直線コネクタ 76">
          <a:extLst>
            <a:ext uri="{FF2B5EF4-FFF2-40B4-BE49-F238E27FC236}">
              <a16:creationId xmlns:a16="http://schemas.microsoft.com/office/drawing/2014/main" id="{2F67E288-D8FE-4FA7-8540-CAE4C8012E62}"/>
            </a:ext>
          </a:extLst>
        </xdr:cNvPr>
        <xdr:cNvCxnSpPr/>
      </xdr:nvCxnSpPr>
      <xdr:spPr>
        <a:xfrm>
          <a:off x="3797300" y="672846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a:extLst>
            <a:ext uri="{FF2B5EF4-FFF2-40B4-BE49-F238E27FC236}">
              <a16:creationId xmlns:a16="http://schemas.microsoft.com/office/drawing/2014/main" id="{57BB72AF-0C5F-4681-A480-0C95EB5F9D3E}"/>
            </a:ext>
          </a:extLst>
        </xdr:cNvPr>
        <xdr:cNvSpPr/>
      </xdr:nvSpPr>
      <xdr:spPr>
        <a:xfrm>
          <a:off x="2857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41910</xdr:rowOff>
    </xdr:to>
    <xdr:cxnSp macro="">
      <xdr:nvCxnSpPr>
        <xdr:cNvPr id="79" name="直線コネクタ 78">
          <a:extLst>
            <a:ext uri="{FF2B5EF4-FFF2-40B4-BE49-F238E27FC236}">
              <a16:creationId xmlns:a16="http://schemas.microsoft.com/office/drawing/2014/main" id="{EFF84E50-E8CF-4231-8624-F47AD6D6E733}"/>
            </a:ext>
          </a:extLst>
        </xdr:cNvPr>
        <xdr:cNvCxnSpPr/>
      </xdr:nvCxnSpPr>
      <xdr:spPr>
        <a:xfrm>
          <a:off x="2908300" y="669090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89081</xdr:rowOff>
    </xdr:from>
    <xdr:to>
      <xdr:col>10</xdr:col>
      <xdr:colOff>165100</xdr:colOff>
      <xdr:row>39</xdr:row>
      <xdr:rowOff>19231</xdr:rowOff>
    </xdr:to>
    <xdr:sp macro="" textlink="">
      <xdr:nvSpPr>
        <xdr:cNvPr id="80" name="楕円 79">
          <a:extLst>
            <a:ext uri="{FF2B5EF4-FFF2-40B4-BE49-F238E27FC236}">
              <a16:creationId xmlns:a16="http://schemas.microsoft.com/office/drawing/2014/main" id="{D184F543-207C-4778-8A03-3EFCFF3D26D0}"/>
            </a:ext>
          </a:extLst>
        </xdr:cNvPr>
        <xdr:cNvSpPr/>
      </xdr:nvSpPr>
      <xdr:spPr>
        <a:xfrm>
          <a:off x="1968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139881</xdr:rowOff>
    </xdr:from>
    <xdr:to>
      <xdr:col>15</xdr:col>
      <xdr:colOff>50800</xdr:colOff>
      <xdr:row>39</xdr:row>
      <xdr:rowOff>4354</xdr:rowOff>
    </xdr:to>
    <xdr:cxnSp macro="">
      <xdr:nvCxnSpPr>
        <xdr:cNvPr id="81" name="直線コネクタ 80">
          <a:extLst>
            <a:ext uri="{FF2B5EF4-FFF2-40B4-BE49-F238E27FC236}">
              <a16:creationId xmlns:a16="http://schemas.microsoft.com/office/drawing/2014/main" id="{F5F34055-FB92-4DA6-A077-6A8EA7DB413E}"/>
            </a:ext>
          </a:extLst>
        </xdr:cNvPr>
        <xdr:cNvCxnSpPr/>
      </xdr:nvCxnSpPr>
      <xdr:spPr>
        <a:xfrm>
          <a:off x="2019300" y="66549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a:extLst>
            <a:ext uri="{FF2B5EF4-FFF2-40B4-BE49-F238E27FC236}">
              <a16:creationId xmlns:a16="http://schemas.microsoft.com/office/drawing/2014/main" id="{60E189B7-D29C-46FC-BB8B-BD43E4B94043}"/>
            </a:ext>
          </a:extLst>
        </xdr:cNvPr>
        <xdr:cNvSpPr/>
      </xdr:nvSpPr>
      <xdr:spPr>
        <a:xfrm>
          <a:off x="1079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102326</xdr:rowOff>
    </xdr:from>
    <xdr:to>
      <xdr:col>10</xdr:col>
      <xdr:colOff>114300</xdr:colOff>
      <xdr:row>38</xdr:row>
      <xdr:rowOff>139881</xdr:rowOff>
    </xdr:to>
    <xdr:cxnSp macro="">
      <xdr:nvCxnSpPr>
        <xdr:cNvPr id="83" name="直線コネクタ 82">
          <a:extLst>
            <a:ext uri="{FF2B5EF4-FFF2-40B4-BE49-F238E27FC236}">
              <a16:creationId xmlns:a16="http://schemas.microsoft.com/office/drawing/2014/main" id="{413AC77A-F6AB-4147-97F5-A981E8F4345B}"/>
            </a:ext>
          </a:extLst>
        </xdr:cNvPr>
        <xdr:cNvCxnSpPr/>
      </xdr:nvCxnSpPr>
      <xdr:spPr>
        <a:xfrm>
          <a:off x="1130300" y="661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132097</xdr:rowOff>
    </xdr:from>
    <xdr:ext cx="405111" cy="259045"/>
    <xdr:sp macro="" textlink="">
      <xdr:nvSpPr>
        <xdr:cNvPr id="84" name="n_1aveValue【図書館】&#10;有形固定資産減価償却率">
          <a:extLst>
            <a:ext uri="{FF2B5EF4-FFF2-40B4-BE49-F238E27FC236}">
              <a16:creationId xmlns:a16="http://schemas.microsoft.com/office/drawing/2014/main" id="{05A5BFF3-B9F7-427A-950A-EEE45CA49B95}"/>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3482EA3A-7CEA-4A2E-A84A-5CF027BBC5C4}"/>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a:extLst>
            <a:ext uri="{FF2B5EF4-FFF2-40B4-BE49-F238E27FC236}">
              <a16:creationId xmlns:a16="http://schemas.microsoft.com/office/drawing/2014/main" id="{FE65C84B-0F5B-403C-A008-8594D81D7A9A}"/>
            </a:ext>
          </a:extLst>
        </xdr:cNvPr>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8D4EB8B6-E727-495F-97BE-A7733A4BFAB0}"/>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8" name="n_1mainValue【図書館】&#10;有形固定資産減価償却率">
          <a:extLst>
            <a:ext uri="{FF2B5EF4-FFF2-40B4-BE49-F238E27FC236}">
              <a16:creationId xmlns:a16="http://schemas.microsoft.com/office/drawing/2014/main" id="{4AC93303-0756-42DD-B70E-8270BDB07126}"/>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9" name="n_2mainValue【図書館】&#10;有形固定資産減価償却率">
          <a:extLst>
            <a:ext uri="{FF2B5EF4-FFF2-40B4-BE49-F238E27FC236}">
              <a16:creationId xmlns:a16="http://schemas.microsoft.com/office/drawing/2014/main" id="{BAD7117F-47FD-47F7-9D1A-8E3D33ACABC1}"/>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10358</xdr:rowOff>
    </xdr:from>
    <xdr:ext cx="405111" cy="259045"/>
    <xdr:sp macro="" textlink="">
      <xdr:nvSpPr>
        <xdr:cNvPr id="90" name="n_3mainValue【図書館】&#10;有形固定資産減価償却率">
          <a:extLst>
            <a:ext uri="{FF2B5EF4-FFF2-40B4-BE49-F238E27FC236}">
              <a16:creationId xmlns:a16="http://schemas.microsoft.com/office/drawing/2014/main" id="{54E8A085-959A-4A83-90CA-F4B91C6E1198}"/>
            </a:ext>
          </a:extLst>
        </xdr:cNvPr>
        <xdr:cNvSpPr txBox="1"/>
      </xdr:nvSpPr>
      <xdr:spPr>
        <a:xfrm>
          <a:off x="1816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144253</xdr:rowOff>
    </xdr:from>
    <xdr:ext cx="405111" cy="259045"/>
    <xdr:sp macro="" textlink="">
      <xdr:nvSpPr>
        <xdr:cNvPr id="91" name="n_4mainValue【図書館】&#10;有形固定資産減価償却率">
          <a:extLst>
            <a:ext uri="{FF2B5EF4-FFF2-40B4-BE49-F238E27FC236}">
              <a16:creationId xmlns:a16="http://schemas.microsoft.com/office/drawing/2014/main" id="{EDFD97AC-DB11-459F-9B53-DD9760CF9598}"/>
            </a:ext>
          </a:extLst>
        </xdr:cNvPr>
        <xdr:cNvSpPr txBox="1"/>
      </xdr:nvSpPr>
      <xdr:spPr>
        <a:xfrm>
          <a:off x="927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FFA0457-526B-40E8-87A2-D06B3AFC45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B678561-E44D-4DD0-B8A0-EFB331FCFD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828DA77-4750-4EFA-9B92-2A42E2380A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92A478D-4A60-41FD-9AD1-FBFE490912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72F7FEC-DA93-49CB-B35B-9DFE49B3CD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1213063-2E32-4B81-90DB-FED63CAF13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1CA420B-7AFF-4136-B733-6A36405765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4068CC0-0A5D-4AF3-ABB1-6201E364F6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BB65D95-1277-4591-BC9B-BF53726E92C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BC71199-6090-44F9-8751-68D11CEB63A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D5F1238-8AE7-4D02-9EB5-2CFCD0F37CB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37CA2221-C425-4DF7-A1EC-7AFE94B6F28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880DB51F-2B79-4DE2-BA17-C44FC68251A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25A0DABC-2149-4039-B8AB-03DD282C591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CBE077ED-B939-4CF4-B5EE-98BDF77B48D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7B1257D5-1097-43D1-997F-EDE07C1BFE9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B93524FB-5CEA-4F0B-969F-150C1EC68B4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66F1403-5783-47A9-B920-74CA0154501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9DD3D7C1-3F65-4AE2-87E4-B39926CE5C2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797DAB44-C816-4CD8-99F1-4CEDA564C53A}"/>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E7037D8-FE3B-4F58-995D-5C93CD3C904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C19C5B84-2AAD-470D-BF01-5F78C9900FAF}"/>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BB497F1F-35B3-4100-9CB0-F5BFFFB732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944F809B-A12E-404F-8700-A0F2162E690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55F5532-D4F4-41CA-BAF9-5E655D212F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7E5FAC86-DEB8-4E4B-9B87-6E0A28AC81EF}"/>
            </a:ext>
          </a:extLst>
        </xdr:cNvPr>
        <xdr:cNvCxnSpPr/>
      </xdr:nvCxnSpPr>
      <xdr:spPr>
        <a:xfrm flipV="1">
          <a:off x="10476865" y="567036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0A8281D8-A044-40DF-A588-4A07AF337722}"/>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FC1FB5A3-1559-4FC3-97A5-41AF149B9284}"/>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C1816252-1073-41AE-8734-1686826C5B2C}"/>
            </a:ext>
          </a:extLst>
        </xdr:cNvPr>
        <xdr:cNvSpPr txBox="1"/>
      </xdr:nvSpPr>
      <xdr:spPr>
        <a:xfrm>
          <a:off x="10515600" y="54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0743D107-DED2-4263-B89A-BD4DEDDD192E}"/>
            </a:ext>
          </a:extLst>
        </xdr:cNvPr>
        <xdr:cNvCxnSpPr/>
      </xdr:nvCxnSpPr>
      <xdr:spPr>
        <a:xfrm>
          <a:off x="10388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22" name="【図書館】&#10;一人当たり面積平均値テキスト">
          <a:extLst>
            <a:ext uri="{FF2B5EF4-FFF2-40B4-BE49-F238E27FC236}">
              <a16:creationId xmlns:a16="http://schemas.microsoft.com/office/drawing/2014/main" id="{E4B7579E-7EF7-4D2F-A0ED-9E452905D73A}"/>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8AE59A7E-2008-4DDB-82EF-42A6DDAFDC5D}"/>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E8B1A3CE-73CE-4D86-A2EB-A3383E2CF166}"/>
            </a:ext>
          </a:extLst>
        </xdr:cNvPr>
        <xdr:cNvSpPr/>
      </xdr:nvSpPr>
      <xdr:spPr>
        <a:xfrm>
          <a:off x="9588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2F418602-2D34-4B10-9C18-C151D0C65A5E}"/>
            </a:ext>
          </a:extLst>
        </xdr:cNvPr>
        <xdr:cNvSpPr/>
      </xdr:nvSpPr>
      <xdr:spPr>
        <a:xfrm>
          <a:off x="8699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a:extLst>
            <a:ext uri="{FF2B5EF4-FFF2-40B4-BE49-F238E27FC236}">
              <a16:creationId xmlns:a16="http://schemas.microsoft.com/office/drawing/2014/main" id="{C71D1AF5-B053-44AC-A68B-20691C095E89}"/>
            </a:ext>
          </a:extLst>
        </xdr:cNvPr>
        <xdr:cNvSpPr/>
      </xdr:nvSpPr>
      <xdr:spPr>
        <a:xfrm>
          <a:off x="7810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a:extLst>
            <a:ext uri="{FF2B5EF4-FFF2-40B4-BE49-F238E27FC236}">
              <a16:creationId xmlns:a16="http://schemas.microsoft.com/office/drawing/2014/main" id="{DF13B977-A34C-45E5-956D-B5835A464D88}"/>
            </a:ext>
          </a:extLst>
        </xdr:cNvPr>
        <xdr:cNvSpPr/>
      </xdr:nvSpPr>
      <xdr:spPr>
        <a:xfrm>
          <a:off x="6921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25BEE19-4F1D-444D-84D0-9AD32EC7D4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56041F7-D472-46A3-816B-2F5BAA0B44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DA70E21-33C3-4674-A7EA-CD08B21B12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ECA9B63-F56F-41C9-AC6D-FE684D19D0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B3EF0F2-A5D1-41F9-BA51-C7E02E20BD1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92347</xdr:rowOff>
    </xdr:from>
    <xdr:to>
      <xdr:col>55</xdr:col>
      <xdr:colOff>50800</xdr:colOff>
      <xdr:row>40</xdr:row>
      <xdr:rowOff>22497</xdr:rowOff>
    </xdr:to>
    <xdr:sp macro="" textlink="">
      <xdr:nvSpPr>
        <xdr:cNvPr id="133" name="楕円 132">
          <a:extLst>
            <a:ext uri="{FF2B5EF4-FFF2-40B4-BE49-F238E27FC236}">
              <a16:creationId xmlns:a16="http://schemas.microsoft.com/office/drawing/2014/main" id="{309279D8-59F2-45F1-B755-3233867E435D}"/>
            </a:ext>
          </a:extLst>
        </xdr:cNvPr>
        <xdr:cNvSpPr/>
      </xdr:nvSpPr>
      <xdr:spPr>
        <a:xfrm>
          <a:off x="104267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70774</xdr:rowOff>
    </xdr:from>
    <xdr:ext cx="469744" cy="259045"/>
    <xdr:sp macro="" textlink="">
      <xdr:nvSpPr>
        <xdr:cNvPr id="134" name="【図書館】&#10;一人当たり面積該当値テキスト">
          <a:extLst>
            <a:ext uri="{FF2B5EF4-FFF2-40B4-BE49-F238E27FC236}">
              <a16:creationId xmlns:a16="http://schemas.microsoft.com/office/drawing/2014/main" id="{51577EFF-619C-48B3-B943-8716980AB79C}"/>
            </a:ext>
          </a:extLst>
        </xdr:cNvPr>
        <xdr:cNvSpPr txBox="1"/>
      </xdr:nvSpPr>
      <xdr:spPr>
        <a:xfrm>
          <a:off x="10515600"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98878</xdr:rowOff>
    </xdr:from>
    <xdr:to>
      <xdr:col>50</xdr:col>
      <xdr:colOff>165100</xdr:colOff>
      <xdr:row>40</xdr:row>
      <xdr:rowOff>29028</xdr:rowOff>
    </xdr:to>
    <xdr:sp macro="" textlink="">
      <xdr:nvSpPr>
        <xdr:cNvPr id="135" name="楕円 134">
          <a:extLst>
            <a:ext uri="{FF2B5EF4-FFF2-40B4-BE49-F238E27FC236}">
              <a16:creationId xmlns:a16="http://schemas.microsoft.com/office/drawing/2014/main" id="{2C54CE73-7F65-4387-BC2D-B3395C6C06F7}"/>
            </a:ext>
          </a:extLst>
        </xdr:cNvPr>
        <xdr:cNvSpPr/>
      </xdr:nvSpPr>
      <xdr:spPr>
        <a:xfrm>
          <a:off x="958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143147</xdr:rowOff>
    </xdr:from>
    <xdr:to>
      <xdr:col>55</xdr:col>
      <xdr:colOff>0</xdr:colOff>
      <xdr:row>39</xdr:row>
      <xdr:rowOff>149678</xdr:rowOff>
    </xdr:to>
    <xdr:cxnSp macro="">
      <xdr:nvCxnSpPr>
        <xdr:cNvPr id="136" name="直線コネクタ 135">
          <a:extLst>
            <a:ext uri="{FF2B5EF4-FFF2-40B4-BE49-F238E27FC236}">
              <a16:creationId xmlns:a16="http://schemas.microsoft.com/office/drawing/2014/main" id="{25D14E71-EF6D-4DF4-B997-2CB0B6D4080E}"/>
            </a:ext>
          </a:extLst>
        </xdr:cNvPr>
        <xdr:cNvCxnSpPr/>
      </xdr:nvCxnSpPr>
      <xdr:spPr>
        <a:xfrm flipV="1">
          <a:off x="9639300" y="68296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37" name="楕円 136">
          <a:extLst>
            <a:ext uri="{FF2B5EF4-FFF2-40B4-BE49-F238E27FC236}">
              <a16:creationId xmlns:a16="http://schemas.microsoft.com/office/drawing/2014/main" id="{EBE053A6-0D7A-4C4F-A628-E807E237B547}"/>
            </a:ext>
          </a:extLst>
        </xdr:cNvPr>
        <xdr:cNvSpPr/>
      </xdr:nvSpPr>
      <xdr:spPr>
        <a:xfrm>
          <a:off x="8699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149678</xdr:rowOff>
    </xdr:from>
    <xdr:to>
      <xdr:col>50</xdr:col>
      <xdr:colOff>114300</xdr:colOff>
      <xdr:row>39</xdr:row>
      <xdr:rowOff>162741</xdr:rowOff>
    </xdr:to>
    <xdr:cxnSp macro="">
      <xdr:nvCxnSpPr>
        <xdr:cNvPr id="138" name="直線コネクタ 137">
          <a:extLst>
            <a:ext uri="{FF2B5EF4-FFF2-40B4-BE49-F238E27FC236}">
              <a16:creationId xmlns:a16="http://schemas.microsoft.com/office/drawing/2014/main" id="{2769D509-9797-4033-8585-FDC924516425}"/>
            </a:ext>
          </a:extLst>
        </xdr:cNvPr>
        <xdr:cNvCxnSpPr/>
      </xdr:nvCxnSpPr>
      <xdr:spPr>
        <a:xfrm flipV="1">
          <a:off x="8750300" y="68362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125004</xdr:rowOff>
    </xdr:from>
    <xdr:to>
      <xdr:col>41</xdr:col>
      <xdr:colOff>101600</xdr:colOff>
      <xdr:row>40</xdr:row>
      <xdr:rowOff>55154</xdr:rowOff>
    </xdr:to>
    <xdr:sp macro="" textlink="">
      <xdr:nvSpPr>
        <xdr:cNvPr id="139" name="楕円 138">
          <a:extLst>
            <a:ext uri="{FF2B5EF4-FFF2-40B4-BE49-F238E27FC236}">
              <a16:creationId xmlns:a16="http://schemas.microsoft.com/office/drawing/2014/main" id="{88A6D692-BEE5-45E5-8EF9-0591441B6F14}"/>
            </a:ext>
          </a:extLst>
        </xdr:cNvPr>
        <xdr:cNvSpPr/>
      </xdr:nvSpPr>
      <xdr:spPr>
        <a:xfrm>
          <a:off x="7810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162741</xdr:rowOff>
    </xdr:from>
    <xdr:to>
      <xdr:col>45</xdr:col>
      <xdr:colOff>177800</xdr:colOff>
      <xdr:row>40</xdr:row>
      <xdr:rowOff>4354</xdr:rowOff>
    </xdr:to>
    <xdr:cxnSp macro="">
      <xdr:nvCxnSpPr>
        <xdr:cNvPr id="140" name="直線コネクタ 139">
          <a:extLst>
            <a:ext uri="{FF2B5EF4-FFF2-40B4-BE49-F238E27FC236}">
              <a16:creationId xmlns:a16="http://schemas.microsoft.com/office/drawing/2014/main" id="{CFBCE0F6-B828-46B8-89E9-B1C7C1D9EB8C}"/>
            </a:ext>
          </a:extLst>
        </xdr:cNvPr>
        <xdr:cNvCxnSpPr/>
      </xdr:nvCxnSpPr>
      <xdr:spPr>
        <a:xfrm flipV="1">
          <a:off x="7861300" y="68492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144599</xdr:rowOff>
    </xdr:from>
    <xdr:to>
      <xdr:col>36</xdr:col>
      <xdr:colOff>165100</xdr:colOff>
      <xdr:row>40</xdr:row>
      <xdr:rowOff>74749</xdr:rowOff>
    </xdr:to>
    <xdr:sp macro="" textlink="">
      <xdr:nvSpPr>
        <xdr:cNvPr id="141" name="楕円 140">
          <a:extLst>
            <a:ext uri="{FF2B5EF4-FFF2-40B4-BE49-F238E27FC236}">
              <a16:creationId xmlns:a16="http://schemas.microsoft.com/office/drawing/2014/main" id="{7B67E862-B53E-4152-A86B-652CD340B579}"/>
            </a:ext>
          </a:extLst>
        </xdr:cNvPr>
        <xdr:cNvSpPr/>
      </xdr:nvSpPr>
      <xdr:spPr>
        <a:xfrm>
          <a:off x="6921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4354</xdr:rowOff>
    </xdr:from>
    <xdr:to>
      <xdr:col>41</xdr:col>
      <xdr:colOff>50800</xdr:colOff>
      <xdr:row>40</xdr:row>
      <xdr:rowOff>23949</xdr:rowOff>
    </xdr:to>
    <xdr:cxnSp macro="">
      <xdr:nvCxnSpPr>
        <xdr:cNvPr id="142" name="直線コネクタ 141">
          <a:extLst>
            <a:ext uri="{FF2B5EF4-FFF2-40B4-BE49-F238E27FC236}">
              <a16:creationId xmlns:a16="http://schemas.microsoft.com/office/drawing/2014/main" id="{6D8F2010-6668-4479-AA85-2217DCA36426}"/>
            </a:ext>
          </a:extLst>
        </xdr:cNvPr>
        <xdr:cNvCxnSpPr/>
      </xdr:nvCxnSpPr>
      <xdr:spPr>
        <a:xfrm flipV="1">
          <a:off x="6972300" y="68623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115769</xdr:rowOff>
    </xdr:from>
    <xdr:ext cx="469744" cy="259045"/>
    <xdr:sp macro="" textlink="">
      <xdr:nvSpPr>
        <xdr:cNvPr id="143" name="n_1aveValue【図書館】&#10;一人当たり面積">
          <a:extLst>
            <a:ext uri="{FF2B5EF4-FFF2-40B4-BE49-F238E27FC236}">
              <a16:creationId xmlns:a16="http://schemas.microsoft.com/office/drawing/2014/main" id="{3E628240-7DAE-4D63-AC0A-CEDA3028204E}"/>
            </a:ext>
          </a:extLst>
        </xdr:cNvPr>
        <xdr:cNvSpPr txBox="1"/>
      </xdr:nvSpPr>
      <xdr:spPr>
        <a:xfrm>
          <a:off x="9391727" y="64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4" name="n_2aveValue【図書館】&#10;一人当たり面積">
          <a:extLst>
            <a:ext uri="{FF2B5EF4-FFF2-40B4-BE49-F238E27FC236}">
              <a16:creationId xmlns:a16="http://schemas.microsoft.com/office/drawing/2014/main" id="{0FACFBB9-637D-45C8-9250-47C922F02CC7}"/>
            </a:ext>
          </a:extLst>
        </xdr:cNvPr>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58618</xdr:rowOff>
    </xdr:from>
    <xdr:ext cx="469744" cy="259045"/>
    <xdr:sp macro="" textlink="">
      <xdr:nvSpPr>
        <xdr:cNvPr id="145" name="n_3aveValue【図書館】&#10;一人当たり面積">
          <a:extLst>
            <a:ext uri="{FF2B5EF4-FFF2-40B4-BE49-F238E27FC236}">
              <a16:creationId xmlns:a16="http://schemas.microsoft.com/office/drawing/2014/main" id="{C762A200-9793-4FB7-A4C9-79CED807CE4D}"/>
            </a:ext>
          </a:extLst>
        </xdr:cNvPr>
        <xdr:cNvSpPr txBox="1"/>
      </xdr:nvSpPr>
      <xdr:spPr>
        <a:xfrm>
          <a:off x="7626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45555</xdr:rowOff>
    </xdr:from>
    <xdr:ext cx="469744" cy="259045"/>
    <xdr:sp macro="" textlink="">
      <xdr:nvSpPr>
        <xdr:cNvPr id="146" name="n_4aveValue【図書館】&#10;一人当たり面積">
          <a:extLst>
            <a:ext uri="{FF2B5EF4-FFF2-40B4-BE49-F238E27FC236}">
              <a16:creationId xmlns:a16="http://schemas.microsoft.com/office/drawing/2014/main" id="{E85DC252-9799-43EA-9CEB-E35ACA69EAA7}"/>
            </a:ext>
          </a:extLst>
        </xdr:cNvPr>
        <xdr:cNvSpPr txBox="1"/>
      </xdr:nvSpPr>
      <xdr:spPr>
        <a:xfrm>
          <a:off x="6737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20155</xdr:rowOff>
    </xdr:from>
    <xdr:ext cx="469744" cy="259045"/>
    <xdr:sp macro="" textlink="">
      <xdr:nvSpPr>
        <xdr:cNvPr id="147" name="n_1mainValue【図書館】&#10;一人当たり面積">
          <a:extLst>
            <a:ext uri="{FF2B5EF4-FFF2-40B4-BE49-F238E27FC236}">
              <a16:creationId xmlns:a16="http://schemas.microsoft.com/office/drawing/2014/main" id="{94CCE526-A090-40F5-BE23-2CB0A7140127}"/>
            </a:ext>
          </a:extLst>
        </xdr:cNvPr>
        <xdr:cNvSpPr txBox="1"/>
      </xdr:nvSpPr>
      <xdr:spPr>
        <a:xfrm>
          <a:off x="93917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33218</xdr:rowOff>
    </xdr:from>
    <xdr:ext cx="469744" cy="259045"/>
    <xdr:sp macro="" textlink="">
      <xdr:nvSpPr>
        <xdr:cNvPr id="148" name="n_2mainValue【図書館】&#10;一人当たり面積">
          <a:extLst>
            <a:ext uri="{FF2B5EF4-FFF2-40B4-BE49-F238E27FC236}">
              <a16:creationId xmlns:a16="http://schemas.microsoft.com/office/drawing/2014/main" id="{70578121-B9D2-4A0B-9ED9-E01ECD8C43A8}"/>
            </a:ext>
          </a:extLst>
        </xdr:cNvPr>
        <xdr:cNvSpPr txBox="1"/>
      </xdr:nvSpPr>
      <xdr:spPr>
        <a:xfrm>
          <a:off x="8515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46281</xdr:rowOff>
    </xdr:from>
    <xdr:ext cx="469744" cy="259045"/>
    <xdr:sp macro="" textlink="">
      <xdr:nvSpPr>
        <xdr:cNvPr id="149" name="n_3mainValue【図書館】&#10;一人当たり面積">
          <a:extLst>
            <a:ext uri="{FF2B5EF4-FFF2-40B4-BE49-F238E27FC236}">
              <a16:creationId xmlns:a16="http://schemas.microsoft.com/office/drawing/2014/main" id="{20EED3B6-A938-4DD5-B8B1-28F8DCD44C56}"/>
            </a:ext>
          </a:extLst>
        </xdr:cNvPr>
        <xdr:cNvSpPr txBox="1"/>
      </xdr:nvSpPr>
      <xdr:spPr>
        <a:xfrm>
          <a:off x="7626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65876</xdr:rowOff>
    </xdr:from>
    <xdr:ext cx="469744" cy="259045"/>
    <xdr:sp macro="" textlink="">
      <xdr:nvSpPr>
        <xdr:cNvPr id="150" name="n_4mainValue【図書館】&#10;一人当たり面積">
          <a:extLst>
            <a:ext uri="{FF2B5EF4-FFF2-40B4-BE49-F238E27FC236}">
              <a16:creationId xmlns:a16="http://schemas.microsoft.com/office/drawing/2014/main" id="{C878D70E-0008-4DFD-A88D-0A8B997EC8C5}"/>
            </a:ext>
          </a:extLst>
        </xdr:cNvPr>
        <xdr:cNvSpPr txBox="1"/>
      </xdr:nvSpPr>
      <xdr:spPr>
        <a:xfrm>
          <a:off x="6737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A792D23-E0E8-40FF-B879-5205F3C9E93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A02DCD5-9E4E-410B-94D0-578BD559F94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E340669-CCE5-4BC5-8969-E7EAF43FB2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219759D-1025-4D63-B5F3-4341CBBBAD6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B9DB213E-E376-4544-AAD0-56C007518D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11D1832C-D92C-4E87-A0AA-F50812CFA9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4F51BC8-7629-47EB-8144-43F07FF5F6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4F468A05-02D9-4CE0-B820-1F12556160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B4B5C05E-92E0-4B55-AFEA-E8A8703581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E0EDAE55-762F-41B2-8CB8-C3D8C66F0E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1EC334E1-5C3F-4152-8748-5A19A6C535A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83949303-0290-4F79-9436-D1147B7A1E1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478F1D4F-3E04-4860-8C06-9A1F30E88CB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E39B0A65-919A-4D5A-95EF-D28B21E519F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6754479C-3BB1-468A-8FA4-871ADFE5B94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F83A9AAA-607E-4110-82B5-1E0A7FC7951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961BD1F7-CBA7-4A74-B8A1-23E1660FF6A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51676AA4-7860-4314-95C9-5587EE0B856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FE061ECA-509C-4C53-9DAA-2C9E46EB2F5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EB661FC8-BA21-438A-9F48-5D2963D91C7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6D400BF6-B66E-468C-A073-FC74E9A981E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C4565D4F-D569-4513-9356-0E4FFFE13F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43169E78-DBEC-44B8-A703-D484096EB24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C04996C3-6F70-440E-88D0-EC539521920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58E0931E-21B8-4201-8206-8FBCC3965EF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35068088-E435-4115-BC6B-DA9392460E75}"/>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F9EEAF42-2E95-4588-AAD6-74A845C4807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FE3B8A12-E30E-43AB-B092-E865EEE4C1F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4156CF5E-3D9A-4691-8967-AEB73F043E84}"/>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934ECD6F-2ADA-411F-809A-EF6CFEB65063}"/>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59364848-8465-4639-A87F-0AD5EF7FC50B}"/>
            </a:ext>
          </a:extLst>
        </xdr:cNvPr>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4CD9631C-F428-4674-B098-D80464AF6ECC}"/>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EBA29B5B-2099-4E27-973F-9CBD4AD6B145}"/>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08569719-10E1-4FEB-92D1-0456AC7523D3}"/>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a:extLst>
            <a:ext uri="{FF2B5EF4-FFF2-40B4-BE49-F238E27FC236}">
              <a16:creationId xmlns:a16="http://schemas.microsoft.com/office/drawing/2014/main" id="{AEA4A158-979E-4611-9E1A-CB3A81281D9E}"/>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a:extLst>
            <a:ext uri="{FF2B5EF4-FFF2-40B4-BE49-F238E27FC236}">
              <a16:creationId xmlns:a16="http://schemas.microsoft.com/office/drawing/2014/main" id="{0560C9EC-C458-4F76-A9AD-3F333AFDF224}"/>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20A2C9A-AF52-4A54-8144-E0DA3BB4D33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8B7763B-6076-43D2-80EB-098FCFE678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C4ED7EE-821E-400C-AB05-04596EF8E4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B16F4F1-256C-4C5B-B7F0-ECC3EDB6323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145AB8B5-DD0E-4F21-9756-BF6A27D865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169635</xdr:rowOff>
    </xdr:from>
    <xdr:to>
      <xdr:col>24</xdr:col>
      <xdr:colOff>114300</xdr:colOff>
      <xdr:row>64</xdr:row>
      <xdr:rowOff>99785</xdr:rowOff>
    </xdr:to>
    <xdr:sp macro="" textlink="">
      <xdr:nvSpPr>
        <xdr:cNvPr id="192" name="楕円 191">
          <a:extLst>
            <a:ext uri="{FF2B5EF4-FFF2-40B4-BE49-F238E27FC236}">
              <a16:creationId xmlns:a16="http://schemas.microsoft.com/office/drawing/2014/main" id="{668A5F7D-EE4E-4307-B989-72F3CAC713F0}"/>
            </a:ext>
          </a:extLst>
        </xdr:cNvPr>
        <xdr:cNvSpPr/>
      </xdr:nvSpPr>
      <xdr:spPr>
        <a:xfrm>
          <a:off x="45847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84562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328B632-6287-4CA3-913F-5F7648375D5F}"/>
            </a:ext>
          </a:extLst>
        </xdr:cNvPr>
        <xdr:cNvSpPr txBox="1"/>
      </xdr:nvSpPr>
      <xdr:spPr>
        <a:xfrm>
          <a:off x="4673600" y="1088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32476</xdr:rowOff>
    </xdr:from>
    <xdr:to>
      <xdr:col>20</xdr:col>
      <xdr:colOff>38100</xdr:colOff>
      <xdr:row>64</xdr:row>
      <xdr:rowOff>134076</xdr:rowOff>
    </xdr:to>
    <xdr:sp macro="" textlink="">
      <xdr:nvSpPr>
        <xdr:cNvPr id="194" name="楕円 193">
          <a:extLst>
            <a:ext uri="{FF2B5EF4-FFF2-40B4-BE49-F238E27FC236}">
              <a16:creationId xmlns:a16="http://schemas.microsoft.com/office/drawing/2014/main" id="{60480232-B5A8-488F-A4F7-6B37E04C79C2}"/>
            </a:ext>
          </a:extLst>
        </xdr:cNvPr>
        <xdr:cNvSpPr/>
      </xdr:nvSpPr>
      <xdr:spPr>
        <a:xfrm>
          <a:off x="3746500" y="110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48985</xdr:rowOff>
    </xdr:from>
    <xdr:to>
      <xdr:col>24</xdr:col>
      <xdr:colOff>63500</xdr:colOff>
      <xdr:row>64</xdr:row>
      <xdr:rowOff>83276</xdr:rowOff>
    </xdr:to>
    <xdr:cxnSp macro="">
      <xdr:nvCxnSpPr>
        <xdr:cNvPr id="195" name="直線コネクタ 194">
          <a:extLst>
            <a:ext uri="{FF2B5EF4-FFF2-40B4-BE49-F238E27FC236}">
              <a16:creationId xmlns:a16="http://schemas.microsoft.com/office/drawing/2014/main" id="{9D34959E-D171-482C-818E-2B7F1CC20956}"/>
            </a:ext>
          </a:extLst>
        </xdr:cNvPr>
        <xdr:cNvCxnSpPr/>
      </xdr:nvCxnSpPr>
      <xdr:spPr>
        <a:xfrm flipV="1">
          <a:off x="3797300" y="1102178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22678</xdr:rowOff>
    </xdr:from>
    <xdr:to>
      <xdr:col>15</xdr:col>
      <xdr:colOff>101600</xdr:colOff>
      <xdr:row>64</xdr:row>
      <xdr:rowOff>124278</xdr:rowOff>
    </xdr:to>
    <xdr:sp macro="" textlink="">
      <xdr:nvSpPr>
        <xdr:cNvPr id="196" name="楕円 195">
          <a:extLst>
            <a:ext uri="{FF2B5EF4-FFF2-40B4-BE49-F238E27FC236}">
              <a16:creationId xmlns:a16="http://schemas.microsoft.com/office/drawing/2014/main" id="{3E0733C9-0F00-4C33-8A11-DD07A4C19924}"/>
            </a:ext>
          </a:extLst>
        </xdr:cNvPr>
        <xdr:cNvSpPr/>
      </xdr:nvSpPr>
      <xdr:spPr>
        <a:xfrm>
          <a:off x="2857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73478</xdr:rowOff>
    </xdr:from>
    <xdr:to>
      <xdr:col>19</xdr:col>
      <xdr:colOff>177800</xdr:colOff>
      <xdr:row>64</xdr:row>
      <xdr:rowOff>83276</xdr:rowOff>
    </xdr:to>
    <xdr:cxnSp macro="">
      <xdr:nvCxnSpPr>
        <xdr:cNvPr id="197" name="直線コネクタ 196">
          <a:extLst>
            <a:ext uri="{FF2B5EF4-FFF2-40B4-BE49-F238E27FC236}">
              <a16:creationId xmlns:a16="http://schemas.microsoft.com/office/drawing/2014/main" id="{04161776-390E-4B65-8603-20C1158EA568}"/>
            </a:ext>
          </a:extLst>
        </xdr:cNvPr>
        <xdr:cNvCxnSpPr/>
      </xdr:nvCxnSpPr>
      <xdr:spPr>
        <a:xfrm>
          <a:off x="2908300" y="110462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12881</xdr:rowOff>
    </xdr:from>
    <xdr:to>
      <xdr:col>10</xdr:col>
      <xdr:colOff>165100</xdr:colOff>
      <xdr:row>64</xdr:row>
      <xdr:rowOff>114481</xdr:rowOff>
    </xdr:to>
    <xdr:sp macro="" textlink="">
      <xdr:nvSpPr>
        <xdr:cNvPr id="198" name="楕円 197">
          <a:extLst>
            <a:ext uri="{FF2B5EF4-FFF2-40B4-BE49-F238E27FC236}">
              <a16:creationId xmlns:a16="http://schemas.microsoft.com/office/drawing/2014/main" id="{221D1CE2-E5D5-4E99-81EA-9C67B0954F60}"/>
            </a:ext>
          </a:extLst>
        </xdr:cNvPr>
        <xdr:cNvSpPr/>
      </xdr:nvSpPr>
      <xdr:spPr>
        <a:xfrm>
          <a:off x="1968500" y="109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63681</xdr:rowOff>
    </xdr:from>
    <xdr:to>
      <xdr:col>15</xdr:col>
      <xdr:colOff>50800</xdr:colOff>
      <xdr:row>64</xdr:row>
      <xdr:rowOff>73478</xdr:rowOff>
    </xdr:to>
    <xdr:cxnSp macro="">
      <xdr:nvCxnSpPr>
        <xdr:cNvPr id="199" name="直線コネクタ 198">
          <a:extLst>
            <a:ext uri="{FF2B5EF4-FFF2-40B4-BE49-F238E27FC236}">
              <a16:creationId xmlns:a16="http://schemas.microsoft.com/office/drawing/2014/main" id="{AE584EDC-D283-475A-B540-D218B090FCD6}"/>
            </a:ext>
          </a:extLst>
        </xdr:cNvPr>
        <xdr:cNvCxnSpPr/>
      </xdr:nvCxnSpPr>
      <xdr:spPr>
        <a:xfrm>
          <a:off x="2019300" y="110364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1451</xdr:rowOff>
    </xdr:from>
    <xdr:to>
      <xdr:col>6</xdr:col>
      <xdr:colOff>38100</xdr:colOff>
      <xdr:row>64</xdr:row>
      <xdr:rowOff>103051</xdr:rowOff>
    </xdr:to>
    <xdr:sp macro="" textlink="">
      <xdr:nvSpPr>
        <xdr:cNvPr id="200" name="楕円 199">
          <a:extLst>
            <a:ext uri="{FF2B5EF4-FFF2-40B4-BE49-F238E27FC236}">
              <a16:creationId xmlns:a16="http://schemas.microsoft.com/office/drawing/2014/main" id="{270E69BC-11EB-480B-A1A5-CADC0582887A}"/>
            </a:ext>
          </a:extLst>
        </xdr:cNvPr>
        <xdr:cNvSpPr/>
      </xdr:nvSpPr>
      <xdr:spPr>
        <a:xfrm>
          <a:off x="1079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52251</xdr:rowOff>
    </xdr:from>
    <xdr:to>
      <xdr:col>10</xdr:col>
      <xdr:colOff>114300</xdr:colOff>
      <xdr:row>64</xdr:row>
      <xdr:rowOff>63681</xdr:rowOff>
    </xdr:to>
    <xdr:cxnSp macro="">
      <xdr:nvCxnSpPr>
        <xdr:cNvPr id="201" name="直線コネクタ 200">
          <a:extLst>
            <a:ext uri="{FF2B5EF4-FFF2-40B4-BE49-F238E27FC236}">
              <a16:creationId xmlns:a16="http://schemas.microsoft.com/office/drawing/2014/main" id="{E5E7D177-D9B8-46F0-9151-ADDA29D1BF7D}"/>
            </a:ext>
          </a:extLst>
        </xdr:cNvPr>
        <xdr:cNvCxnSpPr/>
      </xdr:nvCxnSpPr>
      <xdr:spPr>
        <a:xfrm>
          <a:off x="1130300" y="110250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202" name="n_1aveValue【体育館・プール】&#10;有形固定資産減価償却率">
          <a:extLst>
            <a:ext uri="{FF2B5EF4-FFF2-40B4-BE49-F238E27FC236}">
              <a16:creationId xmlns:a16="http://schemas.microsoft.com/office/drawing/2014/main" id="{E2D2D079-0778-4D38-A396-AE2140FBE255}"/>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203" name="n_2aveValue【体育館・プール】&#10;有形固定資産減価償却率">
          <a:extLst>
            <a:ext uri="{FF2B5EF4-FFF2-40B4-BE49-F238E27FC236}">
              <a16:creationId xmlns:a16="http://schemas.microsoft.com/office/drawing/2014/main" id="{7BE57E49-575E-4836-A7D8-727E106F5C61}"/>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204" name="n_3aveValue【体育館・プール】&#10;有形固定資産減価償却率">
          <a:extLst>
            <a:ext uri="{FF2B5EF4-FFF2-40B4-BE49-F238E27FC236}">
              <a16:creationId xmlns:a16="http://schemas.microsoft.com/office/drawing/2014/main" id="{581D0D04-D422-431A-A6ED-37780847B498}"/>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205" name="n_4aveValue【体育館・プール】&#10;有形固定資産減価償却率">
          <a:extLst>
            <a:ext uri="{FF2B5EF4-FFF2-40B4-BE49-F238E27FC236}">
              <a16:creationId xmlns:a16="http://schemas.microsoft.com/office/drawing/2014/main" id="{27693223-5E18-4AD8-ADD4-1461B615E370}"/>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125203</xdr:rowOff>
    </xdr:from>
    <xdr:ext cx="405111" cy="259045"/>
    <xdr:sp macro="" textlink="">
      <xdr:nvSpPr>
        <xdr:cNvPr id="206" name="n_1mainValue【体育館・プール】&#10;有形固定資産減価償却率">
          <a:extLst>
            <a:ext uri="{FF2B5EF4-FFF2-40B4-BE49-F238E27FC236}">
              <a16:creationId xmlns:a16="http://schemas.microsoft.com/office/drawing/2014/main" id="{185415B6-59F7-4438-B2B9-EBEBAFEE0B05}"/>
            </a:ext>
          </a:extLst>
        </xdr:cNvPr>
        <xdr:cNvSpPr txBox="1"/>
      </xdr:nvSpPr>
      <xdr:spPr>
        <a:xfrm>
          <a:off x="3582044" y="1109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115405</xdr:rowOff>
    </xdr:from>
    <xdr:ext cx="405111" cy="259045"/>
    <xdr:sp macro="" textlink="">
      <xdr:nvSpPr>
        <xdr:cNvPr id="207" name="n_2mainValue【体育館・プール】&#10;有形固定資産減価償却率">
          <a:extLst>
            <a:ext uri="{FF2B5EF4-FFF2-40B4-BE49-F238E27FC236}">
              <a16:creationId xmlns:a16="http://schemas.microsoft.com/office/drawing/2014/main" id="{EBB60E9D-3517-4969-8118-C773D9C927C2}"/>
            </a:ext>
          </a:extLst>
        </xdr:cNvPr>
        <xdr:cNvSpPr txBox="1"/>
      </xdr:nvSpPr>
      <xdr:spPr>
        <a:xfrm>
          <a:off x="2705744" y="110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105608</xdr:rowOff>
    </xdr:from>
    <xdr:ext cx="405111" cy="259045"/>
    <xdr:sp macro="" textlink="">
      <xdr:nvSpPr>
        <xdr:cNvPr id="208" name="n_3mainValue【体育館・プール】&#10;有形固定資産減価償却率">
          <a:extLst>
            <a:ext uri="{FF2B5EF4-FFF2-40B4-BE49-F238E27FC236}">
              <a16:creationId xmlns:a16="http://schemas.microsoft.com/office/drawing/2014/main" id="{86A6C6FC-CDF3-494E-942D-ECC19CB2F2D8}"/>
            </a:ext>
          </a:extLst>
        </xdr:cNvPr>
        <xdr:cNvSpPr txBox="1"/>
      </xdr:nvSpPr>
      <xdr:spPr>
        <a:xfrm>
          <a:off x="1816744" y="1107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94178</xdr:rowOff>
    </xdr:from>
    <xdr:ext cx="405111" cy="259045"/>
    <xdr:sp macro="" textlink="">
      <xdr:nvSpPr>
        <xdr:cNvPr id="209" name="n_4mainValue【体育館・プール】&#10;有形固定資産減価償却率">
          <a:extLst>
            <a:ext uri="{FF2B5EF4-FFF2-40B4-BE49-F238E27FC236}">
              <a16:creationId xmlns:a16="http://schemas.microsoft.com/office/drawing/2014/main" id="{E3881FA4-9E98-47E1-8365-86137090ACAB}"/>
            </a:ext>
          </a:extLst>
        </xdr:cNvPr>
        <xdr:cNvSpPr txBox="1"/>
      </xdr:nvSpPr>
      <xdr:spPr>
        <a:xfrm>
          <a:off x="9277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6045A18C-9D33-475C-A72D-5F1E1ABF80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B597357A-6FD3-459F-A374-1527EDE726A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BF18C149-2A33-4287-9741-AF116B9E83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DDE674AE-7E64-4C4A-949B-580ED1D57A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FA331F2C-DEC7-470D-8FC7-C6C93263EA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EE457D43-3B64-4E51-A8D6-E0419EEE99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CAD2E425-59DD-4A9D-92A8-1D39A6EEDD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9B4C232F-E59B-4512-AD50-F719E4C857E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DABE625A-134E-4342-A72E-D3FE1B9BB18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73E75937-AC1C-4E2E-B262-517D137CED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85DABC24-1542-49CD-B401-5D522A4AF3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84A9D230-5E26-4342-A3C0-0FC89FC68E6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FE77F15-AA82-4C6F-ADC9-BAE00A39067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DB303936-9AB4-4176-A7E9-B5FA8A51D35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DF6FEFDB-BED3-4F23-B821-F06A30F6299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E611A1DD-A3E5-4728-886C-81935D7D631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BF4AD016-C40D-4D0D-8315-A2E1047B028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6D327059-535E-4BD1-B9B0-FAA59F1EED4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B8B4004F-2D60-4376-841B-1023E852EB2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6DEE955B-93B0-4B7C-81BA-7A7027DEF73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F7888B7F-9C67-4926-BF1D-2B3134FB4A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A81BB86D-D1C1-4E58-B82A-42368D7D983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3693C8BF-3CD0-497F-8207-138CF6312E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70A4C7BD-C5B1-434D-BF59-4F1A10B59A2D}"/>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6E86D792-73DB-45C7-AAA0-A10B5925405D}"/>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2DEA8DA3-5A78-4756-BC96-768E40800900}"/>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88D231F8-F5C8-4CEA-A809-F1BDC99B97D0}"/>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45AA03C4-6D17-434A-A2F7-B41FCED41BA0}"/>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38" name="【体育館・プール】&#10;一人当たり面積平均値テキスト">
          <a:extLst>
            <a:ext uri="{FF2B5EF4-FFF2-40B4-BE49-F238E27FC236}">
              <a16:creationId xmlns:a16="http://schemas.microsoft.com/office/drawing/2014/main" id="{A94E311B-29F5-45E4-B375-2743B8AB424B}"/>
            </a:ext>
          </a:extLst>
        </xdr:cNvPr>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60165B11-38CD-46D3-837A-DDF3E884785B}"/>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9A274192-FFDC-493A-BDA5-06495431EF7C}"/>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F9BFEC9D-0BBC-4287-99A1-6F6719D03913}"/>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a:extLst>
            <a:ext uri="{FF2B5EF4-FFF2-40B4-BE49-F238E27FC236}">
              <a16:creationId xmlns:a16="http://schemas.microsoft.com/office/drawing/2014/main" id="{6DD23D52-5364-4BBB-AD4D-13B6984A08AD}"/>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a:extLst>
            <a:ext uri="{FF2B5EF4-FFF2-40B4-BE49-F238E27FC236}">
              <a16:creationId xmlns:a16="http://schemas.microsoft.com/office/drawing/2014/main" id="{CCD3AD9A-FA5F-4075-B11D-E86580041BAE}"/>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5E73831-6CF6-4309-9EBC-27D16700C9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786F1E8-0A4B-47FA-928B-BA6B3095CA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B5B435E-1BC8-4ECA-A557-C15F9E8A40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6E950E7-E7E4-4543-BC9D-79CE3AB112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884A8E9-9C9C-4A9F-8197-82FE8C20FD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93218</xdr:rowOff>
    </xdr:from>
    <xdr:to>
      <xdr:col>55</xdr:col>
      <xdr:colOff>50800</xdr:colOff>
      <xdr:row>60</xdr:row>
      <xdr:rowOff>23368</xdr:rowOff>
    </xdr:to>
    <xdr:sp macro="" textlink="">
      <xdr:nvSpPr>
        <xdr:cNvPr id="249" name="楕円 248">
          <a:extLst>
            <a:ext uri="{FF2B5EF4-FFF2-40B4-BE49-F238E27FC236}">
              <a16:creationId xmlns:a16="http://schemas.microsoft.com/office/drawing/2014/main" id="{D6105AEE-5896-4EE1-85D7-2DAD79E02275}"/>
            </a:ext>
          </a:extLst>
        </xdr:cNvPr>
        <xdr:cNvSpPr/>
      </xdr:nvSpPr>
      <xdr:spPr>
        <a:xfrm>
          <a:off x="10426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116095</xdr:rowOff>
    </xdr:from>
    <xdr:ext cx="469744" cy="259045"/>
    <xdr:sp macro="" textlink="">
      <xdr:nvSpPr>
        <xdr:cNvPr id="250" name="【体育館・プール】&#10;一人当たり面積該当値テキスト">
          <a:extLst>
            <a:ext uri="{FF2B5EF4-FFF2-40B4-BE49-F238E27FC236}">
              <a16:creationId xmlns:a16="http://schemas.microsoft.com/office/drawing/2014/main" id="{C3E63CA9-CE23-45C0-91BA-830AA84C14B0}"/>
            </a:ext>
          </a:extLst>
        </xdr:cNvPr>
        <xdr:cNvSpPr txBox="1"/>
      </xdr:nvSpPr>
      <xdr:spPr>
        <a:xfrm>
          <a:off x="10515600"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104648</xdr:rowOff>
    </xdr:from>
    <xdr:to>
      <xdr:col>50</xdr:col>
      <xdr:colOff>165100</xdr:colOff>
      <xdr:row>60</xdr:row>
      <xdr:rowOff>34798</xdr:rowOff>
    </xdr:to>
    <xdr:sp macro="" textlink="">
      <xdr:nvSpPr>
        <xdr:cNvPr id="251" name="楕円 250">
          <a:extLst>
            <a:ext uri="{FF2B5EF4-FFF2-40B4-BE49-F238E27FC236}">
              <a16:creationId xmlns:a16="http://schemas.microsoft.com/office/drawing/2014/main" id="{9BF7E047-8D8B-43D3-9BD7-DB04F0537305}"/>
            </a:ext>
          </a:extLst>
        </xdr:cNvPr>
        <xdr:cNvSpPr/>
      </xdr:nvSpPr>
      <xdr:spPr>
        <a:xfrm>
          <a:off x="9588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144018</xdr:rowOff>
    </xdr:from>
    <xdr:to>
      <xdr:col>55</xdr:col>
      <xdr:colOff>0</xdr:colOff>
      <xdr:row>59</xdr:row>
      <xdr:rowOff>155448</xdr:rowOff>
    </xdr:to>
    <xdr:cxnSp macro="">
      <xdr:nvCxnSpPr>
        <xdr:cNvPr id="252" name="直線コネクタ 251">
          <a:extLst>
            <a:ext uri="{FF2B5EF4-FFF2-40B4-BE49-F238E27FC236}">
              <a16:creationId xmlns:a16="http://schemas.microsoft.com/office/drawing/2014/main" id="{0765C22D-0408-4A40-8691-E9418FF6E654}"/>
            </a:ext>
          </a:extLst>
        </xdr:cNvPr>
        <xdr:cNvCxnSpPr/>
      </xdr:nvCxnSpPr>
      <xdr:spPr>
        <a:xfrm flipV="1">
          <a:off x="9639300" y="102595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128270</xdr:rowOff>
    </xdr:from>
    <xdr:to>
      <xdr:col>46</xdr:col>
      <xdr:colOff>38100</xdr:colOff>
      <xdr:row>60</xdr:row>
      <xdr:rowOff>58420</xdr:rowOff>
    </xdr:to>
    <xdr:sp macro="" textlink="">
      <xdr:nvSpPr>
        <xdr:cNvPr id="253" name="楕円 252">
          <a:extLst>
            <a:ext uri="{FF2B5EF4-FFF2-40B4-BE49-F238E27FC236}">
              <a16:creationId xmlns:a16="http://schemas.microsoft.com/office/drawing/2014/main" id="{19A68838-2369-4A57-90DE-806DBFF52107}"/>
            </a:ext>
          </a:extLst>
        </xdr:cNvPr>
        <xdr:cNvSpPr/>
      </xdr:nvSpPr>
      <xdr:spPr>
        <a:xfrm>
          <a:off x="8699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155448</xdr:rowOff>
    </xdr:from>
    <xdr:to>
      <xdr:col>50</xdr:col>
      <xdr:colOff>114300</xdr:colOff>
      <xdr:row>60</xdr:row>
      <xdr:rowOff>7620</xdr:rowOff>
    </xdr:to>
    <xdr:cxnSp macro="">
      <xdr:nvCxnSpPr>
        <xdr:cNvPr id="254" name="直線コネクタ 253">
          <a:extLst>
            <a:ext uri="{FF2B5EF4-FFF2-40B4-BE49-F238E27FC236}">
              <a16:creationId xmlns:a16="http://schemas.microsoft.com/office/drawing/2014/main" id="{00EEC9AE-A771-4669-8DBD-5A39F9C498D8}"/>
            </a:ext>
          </a:extLst>
        </xdr:cNvPr>
        <xdr:cNvCxnSpPr/>
      </xdr:nvCxnSpPr>
      <xdr:spPr>
        <a:xfrm flipV="1">
          <a:off x="8750300" y="1027099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151130</xdr:rowOff>
    </xdr:from>
    <xdr:to>
      <xdr:col>41</xdr:col>
      <xdr:colOff>101600</xdr:colOff>
      <xdr:row>60</xdr:row>
      <xdr:rowOff>81280</xdr:rowOff>
    </xdr:to>
    <xdr:sp macro="" textlink="">
      <xdr:nvSpPr>
        <xdr:cNvPr id="255" name="楕円 254">
          <a:extLst>
            <a:ext uri="{FF2B5EF4-FFF2-40B4-BE49-F238E27FC236}">
              <a16:creationId xmlns:a16="http://schemas.microsoft.com/office/drawing/2014/main" id="{3B1ED2F7-1066-4E67-8CC7-F381148EB0E5}"/>
            </a:ext>
          </a:extLst>
        </xdr:cNvPr>
        <xdr:cNvSpPr/>
      </xdr:nvSpPr>
      <xdr:spPr>
        <a:xfrm>
          <a:off x="781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7620</xdr:rowOff>
    </xdr:from>
    <xdr:to>
      <xdr:col>45</xdr:col>
      <xdr:colOff>177800</xdr:colOff>
      <xdr:row>60</xdr:row>
      <xdr:rowOff>30480</xdr:rowOff>
    </xdr:to>
    <xdr:cxnSp macro="">
      <xdr:nvCxnSpPr>
        <xdr:cNvPr id="256" name="直線コネクタ 255">
          <a:extLst>
            <a:ext uri="{FF2B5EF4-FFF2-40B4-BE49-F238E27FC236}">
              <a16:creationId xmlns:a16="http://schemas.microsoft.com/office/drawing/2014/main" id="{7FE2C209-7A56-4B2B-A592-D369BEA717A0}"/>
            </a:ext>
          </a:extLst>
        </xdr:cNvPr>
        <xdr:cNvCxnSpPr/>
      </xdr:nvCxnSpPr>
      <xdr:spPr>
        <a:xfrm flipV="1">
          <a:off x="7861300" y="1029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9398</xdr:rowOff>
    </xdr:from>
    <xdr:to>
      <xdr:col>36</xdr:col>
      <xdr:colOff>165100</xdr:colOff>
      <xdr:row>60</xdr:row>
      <xdr:rowOff>110998</xdr:rowOff>
    </xdr:to>
    <xdr:sp macro="" textlink="">
      <xdr:nvSpPr>
        <xdr:cNvPr id="257" name="楕円 256">
          <a:extLst>
            <a:ext uri="{FF2B5EF4-FFF2-40B4-BE49-F238E27FC236}">
              <a16:creationId xmlns:a16="http://schemas.microsoft.com/office/drawing/2014/main" id="{4CC03B97-2F45-4D73-9A7E-C556BB1C13C8}"/>
            </a:ext>
          </a:extLst>
        </xdr:cNvPr>
        <xdr:cNvSpPr/>
      </xdr:nvSpPr>
      <xdr:spPr>
        <a:xfrm>
          <a:off x="6921500" y="102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30480</xdr:rowOff>
    </xdr:from>
    <xdr:to>
      <xdr:col>41</xdr:col>
      <xdr:colOff>50800</xdr:colOff>
      <xdr:row>60</xdr:row>
      <xdr:rowOff>60198</xdr:rowOff>
    </xdr:to>
    <xdr:cxnSp macro="">
      <xdr:nvCxnSpPr>
        <xdr:cNvPr id="258" name="直線コネクタ 257">
          <a:extLst>
            <a:ext uri="{FF2B5EF4-FFF2-40B4-BE49-F238E27FC236}">
              <a16:creationId xmlns:a16="http://schemas.microsoft.com/office/drawing/2014/main" id="{BACB3663-2E33-4F56-9440-F43ECB49EAB7}"/>
            </a:ext>
          </a:extLst>
        </xdr:cNvPr>
        <xdr:cNvCxnSpPr/>
      </xdr:nvCxnSpPr>
      <xdr:spPr>
        <a:xfrm flipV="1">
          <a:off x="6972300" y="103174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9161</xdr:rowOff>
    </xdr:from>
    <xdr:ext cx="469744" cy="259045"/>
    <xdr:sp macro="" textlink="">
      <xdr:nvSpPr>
        <xdr:cNvPr id="259" name="n_1aveValue【体育館・プール】&#10;一人当たり面積">
          <a:extLst>
            <a:ext uri="{FF2B5EF4-FFF2-40B4-BE49-F238E27FC236}">
              <a16:creationId xmlns:a16="http://schemas.microsoft.com/office/drawing/2014/main" id="{B976F176-7093-43B6-879F-B03043D70CCB}"/>
            </a:ext>
          </a:extLst>
        </xdr:cNvPr>
        <xdr:cNvSpPr txBox="1"/>
      </xdr:nvSpPr>
      <xdr:spPr>
        <a:xfrm>
          <a:off x="93917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153179</xdr:rowOff>
    </xdr:from>
    <xdr:ext cx="469744" cy="259045"/>
    <xdr:sp macro="" textlink="">
      <xdr:nvSpPr>
        <xdr:cNvPr id="260" name="n_2aveValue【体育館・プール】&#10;一人当たり面積">
          <a:extLst>
            <a:ext uri="{FF2B5EF4-FFF2-40B4-BE49-F238E27FC236}">
              <a16:creationId xmlns:a16="http://schemas.microsoft.com/office/drawing/2014/main" id="{EF50FEB4-DF74-4568-BEB7-CA5C1A6F04AB}"/>
            </a:ext>
          </a:extLst>
        </xdr:cNvPr>
        <xdr:cNvSpPr txBox="1"/>
      </xdr:nvSpPr>
      <xdr:spPr>
        <a:xfrm>
          <a:off x="8515427" y="106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21353</xdr:rowOff>
    </xdr:from>
    <xdr:ext cx="469744" cy="259045"/>
    <xdr:sp macro="" textlink="">
      <xdr:nvSpPr>
        <xdr:cNvPr id="261" name="n_3aveValue【体育館・プール】&#10;一人当たり面積">
          <a:extLst>
            <a:ext uri="{FF2B5EF4-FFF2-40B4-BE49-F238E27FC236}">
              <a16:creationId xmlns:a16="http://schemas.microsoft.com/office/drawing/2014/main" id="{FD52C040-97E8-4F41-96A1-240B9062276F}"/>
            </a:ext>
          </a:extLst>
        </xdr:cNvPr>
        <xdr:cNvSpPr txBox="1"/>
      </xdr:nvSpPr>
      <xdr:spPr>
        <a:xfrm>
          <a:off x="762642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47261</xdr:rowOff>
    </xdr:from>
    <xdr:ext cx="469744" cy="259045"/>
    <xdr:sp macro="" textlink="">
      <xdr:nvSpPr>
        <xdr:cNvPr id="262" name="n_4aveValue【体育館・プール】&#10;一人当たり面積">
          <a:extLst>
            <a:ext uri="{FF2B5EF4-FFF2-40B4-BE49-F238E27FC236}">
              <a16:creationId xmlns:a16="http://schemas.microsoft.com/office/drawing/2014/main" id="{BE420E3B-559F-42D0-BE62-BA71EC2772F8}"/>
            </a:ext>
          </a:extLst>
        </xdr:cNvPr>
        <xdr:cNvSpPr txBox="1"/>
      </xdr:nvSpPr>
      <xdr:spPr>
        <a:xfrm>
          <a:off x="673742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51325</xdr:rowOff>
    </xdr:from>
    <xdr:ext cx="469744" cy="259045"/>
    <xdr:sp macro="" textlink="">
      <xdr:nvSpPr>
        <xdr:cNvPr id="263" name="n_1mainValue【体育館・プール】&#10;一人当たり面積">
          <a:extLst>
            <a:ext uri="{FF2B5EF4-FFF2-40B4-BE49-F238E27FC236}">
              <a16:creationId xmlns:a16="http://schemas.microsoft.com/office/drawing/2014/main" id="{3FA89DB6-363E-48BF-86B0-7765A3772022}"/>
            </a:ext>
          </a:extLst>
        </xdr:cNvPr>
        <xdr:cNvSpPr txBox="1"/>
      </xdr:nvSpPr>
      <xdr:spPr>
        <a:xfrm>
          <a:off x="9391727"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74947</xdr:rowOff>
    </xdr:from>
    <xdr:ext cx="469744" cy="259045"/>
    <xdr:sp macro="" textlink="">
      <xdr:nvSpPr>
        <xdr:cNvPr id="264" name="n_2mainValue【体育館・プール】&#10;一人当たり面積">
          <a:extLst>
            <a:ext uri="{FF2B5EF4-FFF2-40B4-BE49-F238E27FC236}">
              <a16:creationId xmlns:a16="http://schemas.microsoft.com/office/drawing/2014/main" id="{5CF0AD23-00FF-4EA5-A1D9-18C364A5B8C9}"/>
            </a:ext>
          </a:extLst>
        </xdr:cNvPr>
        <xdr:cNvSpPr txBox="1"/>
      </xdr:nvSpPr>
      <xdr:spPr>
        <a:xfrm>
          <a:off x="85154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97807</xdr:rowOff>
    </xdr:from>
    <xdr:ext cx="469744" cy="259045"/>
    <xdr:sp macro="" textlink="">
      <xdr:nvSpPr>
        <xdr:cNvPr id="265" name="n_3mainValue【体育館・プール】&#10;一人当たり面積">
          <a:extLst>
            <a:ext uri="{FF2B5EF4-FFF2-40B4-BE49-F238E27FC236}">
              <a16:creationId xmlns:a16="http://schemas.microsoft.com/office/drawing/2014/main" id="{0626C383-7A2B-49A5-8227-7AF582949CBF}"/>
            </a:ext>
          </a:extLst>
        </xdr:cNvPr>
        <xdr:cNvSpPr txBox="1"/>
      </xdr:nvSpPr>
      <xdr:spPr>
        <a:xfrm>
          <a:off x="76264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127525</xdr:rowOff>
    </xdr:from>
    <xdr:ext cx="469744" cy="259045"/>
    <xdr:sp macro="" textlink="">
      <xdr:nvSpPr>
        <xdr:cNvPr id="266" name="n_4mainValue【体育館・プール】&#10;一人当たり面積">
          <a:extLst>
            <a:ext uri="{FF2B5EF4-FFF2-40B4-BE49-F238E27FC236}">
              <a16:creationId xmlns:a16="http://schemas.microsoft.com/office/drawing/2014/main" id="{C3106000-67A3-447C-B9FC-673A4A61CB7D}"/>
            </a:ext>
          </a:extLst>
        </xdr:cNvPr>
        <xdr:cNvSpPr txBox="1"/>
      </xdr:nvSpPr>
      <xdr:spPr>
        <a:xfrm>
          <a:off x="6737427" y="1007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FDE5E461-1643-4806-A13D-E153C66A0B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444B1CBA-30F2-4C83-8CF8-841A3F7461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6AFA3C9E-BC90-44BA-8D88-D23B6DD697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DAF5C07F-7C9D-43A6-9E6D-28E8892204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F6B35D7B-DE84-4A18-9EB9-D1F8197916D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995446A5-BD2D-417A-9CED-AF78440BA2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9B391795-A610-48A2-8031-504412A89B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3C0B260F-9550-42AD-B2A0-298F90EA6B5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1614690-A230-4320-9CDE-451C546423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EA1D3BD7-7FF5-421C-BB98-C9ABB0E7BF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F56256F6-627E-41F8-B1D6-663A40880D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CD63CB0D-BD02-4FE9-B0DF-78C81620732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EE102FCD-A7EE-435B-8573-91E9B475E8C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7EFC5690-24C9-4FEF-81AD-C822E1DBDE1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78575BCF-148C-4B9F-955A-9B098A2737B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D31805E6-D863-44F6-936D-B64FCE4DF31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B854A242-9F2F-4248-8BA2-F10C4FAC6C0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C7B7E440-9073-4238-A0F9-770FAEA1A7E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1399C1A3-26B3-46A1-8D04-D332A192B6B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E72766AD-1784-41A0-8E8C-A6171035581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EA242830-BBBE-4175-91E8-15A859E6FA3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71D5572-0F6A-4430-9CDF-8C8F47BAD49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6542E35-60A4-4906-80B1-959CB27E305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68FE3A42-B9DA-4F2B-A0EC-4002459B83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20AF0FE3-2E22-484E-8DAC-9D1EEC008CBC}"/>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35C02452-D7C0-43AA-A11E-D59E3A09451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B4F74E12-DE28-4CBA-8A1C-410BD7DCE81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202D34D4-FA9E-4985-8C66-88FC08DBA9C5}"/>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5" name="直線コネクタ 294">
          <a:extLst>
            <a:ext uri="{FF2B5EF4-FFF2-40B4-BE49-F238E27FC236}">
              <a16:creationId xmlns:a16="http://schemas.microsoft.com/office/drawing/2014/main" id="{D3A3E293-3C09-43B9-9795-EC1FDD644A0B}"/>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731B407E-8913-4243-A92F-D24D88CC4F7D}"/>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a:extLst>
            <a:ext uri="{FF2B5EF4-FFF2-40B4-BE49-F238E27FC236}">
              <a16:creationId xmlns:a16="http://schemas.microsoft.com/office/drawing/2014/main" id="{A93C6717-5343-4A75-94F7-73D731D09E2A}"/>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8" name="フローチャート: 判断 297">
          <a:extLst>
            <a:ext uri="{FF2B5EF4-FFF2-40B4-BE49-F238E27FC236}">
              <a16:creationId xmlns:a16="http://schemas.microsoft.com/office/drawing/2014/main" id="{BC4569E7-C8D6-4C75-A668-4FB3D6683C2D}"/>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9" name="フローチャート: 判断 298">
          <a:extLst>
            <a:ext uri="{FF2B5EF4-FFF2-40B4-BE49-F238E27FC236}">
              <a16:creationId xmlns:a16="http://schemas.microsoft.com/office/drawing/2014/main" id="{37BBB248-8E9F-4BB4-B9F4-537BB9895D65}"/>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00" name="フローチャート: 判断 299">
          <a:extLst>
            <a:ext uri="{FF2B5EF4-FFF2-40B4-BE49-F238E27FC236}">
              <a16:creationId xmlns:a16="http://schemas.microsoft.com/office/drawing/2014/main" id="{44EEF291-A5B0-4B7A-B4D0-4BAE4A4F84A8}"/>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301" name="フローチャート: 判断 300">
          <a:extLst>
            <a:ext uri="{FF2B5EF4-FFF2-40B4-BE49-F238E27FC236}">
              <a16:creationId xmlns:a16="http://schemas.microsoft.com/office/drawing/2014/main" id="{2774C0F5-A543-400D-ACCA-CD19E30B1458}"/>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DD55E6-7F5B-4C36-A49F-4EBE7B05B6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9F4687B-0A22-4D2E-AC67-DE49FA944B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A17357C-A7EB-4EC4-80D6-B3D1763E7D5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34FD70A-BF87-4E77-8131-F9D690D1AC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E9A84D7-43B0-4F43-89FA-47A4064801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7" name="楕円 306">
          <a:extLst>
            <a:ext uri="{FF2B5EF4-FFF2-40B4-BE49-F238E27FC236}">
              <a16:creationId xmlns:a16="http://schemas.microsoft.com/office/drawing/2014/main" id="{D458278C-B2F6-4304-8A1D-B6A064B25416}"/>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8" name="【福祉施設】&#10;有形固定資産減価償却率該当値テキスト">
          <a:extLst>
            <a:ext uri="{FF2B5EF4-FFF2-40B4-BE49-F238E27FC236}">
              <a16:creationId xmlns:a16="http://schemas.microsoft.com/office/drawing/2014/main" id="{BBE4AF3A-079F-42C2-BACE-AB0301F4EC08}"/>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9" name="楕円 308">
          <a:extLst>
            <a:ext uri="{FF2B5EF4-FFF2-40B4-BE49-F238E27FC236}">
              <a16:creationId xmlns:a16="http://schemas.microsoft.com/office/drawing/2014/main" id="{0D3445A5-4ED7-4ACB-B50C-F20FB170FA82}"/>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10" name="直線コネクタ 309">
          <a:extLst>
            <a:ext uri="{FF2B5EF4-FFF2-40B4-BE49-F238E27FC236}">
              <a16:creationId xmlns:a16="http://schemas.microsoft.com/office/drawing/2014/main" id="{A1005495-1A14-416B-B21A-C4E3F69F098F}"/>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1" name="楕円 310">
          <a:extLst>
            <a:ext uri="{FF2B5EF4-FFF2-40B4-BE49-F238E27FC236}">
              <a16:creationId xmlns:a16="http://schemas.microsoft.com/office/drawing/2014/main" id="{036105FE-6AEC-446A-B9E2-533DDDCAB851}"/>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2" name="直線コネクタ 311">
          <a:extLst>
            <a:ext uri="{FF2B5EF4-FFF2-40B4-BE49-F238E27FC236}">
              <a16:creationId xmlns:a16="http://schemas.microsoft.com/office/drawing/2014/main" id="{8AA0C3AF-8A84-4A10-9600-65CCFCE851F1}"/>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3" name="楕円 312">
          <a:extLst>
            <a:ext uri="{FF2B5EF4-FFF2-40B4-BE49-F238E27FC236}">
              <a16:creationId xmlns:a16="http://schemas.microsoft.com/office/drawing/2014/main" id="{800B68D1-F296-4CB4-B8DD-5329576A5E15}"/>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4" name="直線コネクタ 313">
          <a:extLst>
            <a:ext uri="{FF2B5EF4-FFF2-40B4-BE49-F238E27FC236}">
              <a16:creationId xmlns:a16="http://schemas.microsoft.com/office/drawing/2014/main" id="{FEE3F906-B42F-49B0-A0DD-A94182C84614}"/>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5" name="楕円 314">
          <a:extLst>
            <a:ext uri="{FF2B5EF4-FFF2-40B4-BE49-F238E27FC236}">
              <a16:creationId xmlns:a16="http://schemas.microsoft.com/office/drawing/2014/main" id="{B6C008E1-3222-4AF0-AFFA-85EDA46DB86F}"/>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6" name="直線コネクタ 315">
          <a:extLst>
            <a:ext uri="{FF2B5EF4-FFF2-40B4-BE49-F238E27FC236}">
              <a16:creationId xmlns:a16="http://schemas.microsoft.com/office/drawing/2014/main" id="{46D781DB-D8C4-463E-925F-149DCA3F15D9}"/>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7" name="n_1aveValue【福祉施設】&#10;有形固定資産減価償却率">
          <a:extLst>
            <a:ext uri="{FF2B5EF4-FFF2-40B4-BE49-F238E27FC236}">
              <a16:creationId xmlns:a16="http://schemas.microsoft.com/office/drawing/2014/main" id="{73925E40-A4AC-4292-AB92-A9A239669FAD}"/>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18" name="n_2aveValue【福祉施設】&#10;有形固定資産減価償却率">
          <a:extLst>
            <a:ext uri="{FF2B5EF4-FFF2-40B4-BE49-F238E27FC236}">
              <a16:creationId xmlns:a16="http://schemas.microsoft.com/office/drawing/2014/main" id="{068698B1-202A-47C6-8E5C-7F457FEC9734}"/>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9" name="n_3aveValue【福祉施設】&#10;有形固定資産減価償却率">
          <a:extLst>
            <a:ext uri="{FF2B5EF4-FFF2-40B4-BE49-F238E27FC236}">
              <a16:creationId xmlns:a16="http://schemas.microsoft.com/office/drawing/2014/main" id="{BAF96DA1-201C-4C5E-9E7A-2D23BBB8B258}"/>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0" name="n_4aveValue【福祉施設】&#10;有形固定資産減価償却率">
          <a:extLst>
            <a:ext uri="{FF2B5EF4-FFF2-40B4-BE49-F238E27FC236}">
              <a16:creationId xmlns:a16="http://schemas.microsoft.com/office/drawing/2014/main" id="{1B6E2E89-AA13-47AC-AE66-8B2433854929}"/>
            </a:ext>
          </a:extLst>
        </xdr:cNvPr>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1" name="n_1mainValue【福祉施設】&#10;有形固定資産減価償却率">
          <a:extLst>
            <a:ext uri="{FF2B5EF4-FFF2-40B4-BE49-F238E27FC236}">
              <a16:creationId xmlns:a16="http://schemas.microsoft.com/office/drawing/2014/main" id="{3243BDCC-3BCF-4AC9-A45A-169F40069CF5}"/>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2" name="n_2mainValue【福祉施設】&#10;有形固定資産減価償却率">
          <a:extLst>
            <a:ext uri="{FF2B5EF4-FFF2-40B4-BE49-F238E27FC236}">
              <a16:creationId xmlns:a16="http://schemas.microsoft.com/office/drawing/2014/main" id="{33D79E83-0983-4F1F-8F62-552B379661CA}"/>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3" name="n_3mainValue【福祉施設】&#10;有形固定資産減価償却率">
          <a:extLst>
            <a:ext uri="{FF2B5EF4-FFF2-40B4-BE49-F238E27FC236}">
              <a16:creationId xmlns:a16="http://schemas.microsoft.com/office/drawing/2014/main" id="{7615F919-12BA-44B9-B17B-B5AB2A6C3BAC}"/>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4" name="n_4mainValue【福祉施設】&#10;有形固定資産減価償却率">
          <a:extLst>
            <a:ext uri="{FF2B5EF4-FFF2-40B4-BE49-F238E27FC236}">
              <a16:creationId xmlns:a16="http://schemas.microsoft.com/office/drawing/2014/main" id="{8C7163C1-54D2-4E65-8B18-AA00A5BE5448}"/>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7DEBB5F9-3002-4B95-9B91-3B242544B6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14996F5-3821-48BF-A8F9-F5FE11DC78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69CE39CC-97F9-4312-A992-0181DD89A5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F583B240-DACB-4FEC-811B-43127A51B2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48002BED-C4C7-46B8-A588-36A24FA4A7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E923A4D8-14F0-484E-B8E4-CE96B838EE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E008F1E-648B-483D-B33B-23CCBD5B756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548DB00B-75D0-4A11-972A-78D74038F45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E1601242-9FE9-4B8F-B609-7431D25BE10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F8005FF0-B72C-4440-B6DC-629BF16F74D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B94AD676-18B2-4E3F-B24C-616465039D1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BCAAAB39-65EC-42B7-A348-0AE4E15A40B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FBDC8DDE-2E70-426A-BBF4-D1DF1F8431A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6EB6DDA9-F05B-4521-BAFF-A690DF0CF36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63E7832E-3D29-4D72-8CE4-9E15728EA60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95A05384-5ACE-4989-9547-A434828A05A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83F5976-814A-4DFD-A77D-AD4F291F85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2009FA0-EFAB-4E3F-9768-511F041B81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FA52404-4D8A-420A-8B99-4D49BBAFF2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384AA6E4-7167-4488-B2D5-5CB065508953}"/>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E6607F6C-4DC4-4D4C-9468-AA63E683D1DC}"/>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9960B841-C077-46B1-8549-85F6E362AE0B}"/>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7" name="【福祉施設】&#10;一人当たり面積最大値テキスト">
          <a:extLst>
            <a:ext uri="{FF2B5EF4-FFF2-40B4-BE49-F238E27FC236}">
              <a16:creationId xmlns:a16="http://schemas.microsoft.com/office/drawing/2014/main" id="{46B1A6CE-2A45-4B2E-B0A6-690BF2DD6A64}"/>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8" name="直線コネクタ 347">
          <a:extLst>
            <a:ext uri="{FF2B5EF4-FFF2-40B4-BE49-F238E27FC236}">
              <a16:creationId xmlns:a16="http://schemas.microsoft.com/office/drawing/2014/main" id="{DC394BD7-CFB0-4848-8346-9405596B2EF7}"/>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49" name="【福祉施設】&#10;一人当たり面積平均値テキスト">
          <a:extLst>
            <a:ext uri="{FF2B5EF4-FFF2-40B4-BE49-F238E27FC236}">
              <a16:creationId xmlns:a16="http://schemas.microsoft.com/office/drawing/2014/main" id="{1D9EFC51-B7F4-4AA0-8ED0-89EDEDB67AEC}"/>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50" name="フローチャート: 判断 349">
          <a:extLst>
            <a:ext uri="{FF2B5EF4-FFF2-40B4-BE49-F238E27FC236}">
              <a16:creationId xmlns:a16="http://schemas.microsoft.com/office/drawing/2014/main" id="{981E4343-CAD3-4089-89AD-B4DB59F6265B}"/>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51" name="フローチャート: 判断 350">
          <a:extLst>
            <a:ext uri="{FF2B5EF4-FFF2-40B4-BE49-F238E27FC236}">
              <a16:creationId xmlns:a16="http://schemas.microsoft.com/office/drawing/2014/main" id="{94AF11D5-3F63-414E-AF7F-FBE224E03139}"/>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2" name="フローチャート: 判断 351">
          <a:extLst>
            <a:ext uri="{FF2B5EF4-FFF2-40B4-BE49-F238E27FC236}">
              <a16:creationId xmlns:a16="http://schemas.microsoft.com/office/drawing/2014/main" id="{89FDD672-AD6B-4706-9A10-C1BBD5657DC1}"/>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353" name="フローチャート: 判断 352">
          <a:extLst>
            <a:ext uri="{FF2B5EF4-FFF2-40B4-BE49-F238E27FC236}">
              <a16:creationId xmlns:a16="http://schemas.microsoft.com/office/drawing/2014/main" id="{178B51E4-B27B-45B5-9F82-4905606388AF}"/>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54" name="フローチャート: 判断 353">
          <a:extLst>
            <a:ext uri="{FF2B5EF4-FFF2-40B4-BE49-F238E27FC236}">
              <a16:creationId xmlns:a16="http://schemas.microsoft.com/office/drawing/2014/main" id="{5DE5C106-7EA5-4A27-9D42-E3251C3D685B}"/>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A9DA255-3F18-4A78-852B-5328839CA4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60736BA-E47E-4B7F-BF36-CA3F3F14A6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77ECB8E-912B-4D3A-B657-BB187BFA26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B4AAED5-90C6-4992-ADB5-2415775AD7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F831DB4-B575-471F-AEA0-EA16A21579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60" name="楕円 359">
          <a:extLst>
            <a:ext uri="{FF2B5EF4-FFF2-40B4-BE49-F238E27FC236}">
              <a16:creationId xmlns:a16="http://schemas.microsoft.com/office/drawing/2014/main" id="{7AB65BE3-62BD-4DB0-90E2-16C325C01B5A}"/>
            </a:ext>
          </a:extLst>
        </xdr:cNvPr>
        <xdr:cNvSpPr/>
      </xdr:nvSpPr>
      <xdr:spPr>
        <a:xfrm>
          <a:off x="10426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59962</xdr:rowOff>
    </xdr:from>
    <xdr:ext cx="469744" cy="259045"/>
    <xdr:sp macro="" textlink="">
      <xdr:nvSpPr>
        <xdr:cNvPr id="361" name="【福祉施設】&#10;一人当たり面積該当値テキスト">
          <a:extLst>
            <a:ext uri="{FF2B5EF4-FFF2-40B4-BE49-F238E27FC236}">
              <a16:creationId xmlns:a16="http://schemas.microsoft.com/office/drawing/2014/main" id="{6DBB2ABC-7371-4DC9-B43E-35CA29A6623D}"/>
            </a:ext>
          </a:extLst>
        </xdr:cNvPr>
        <xdr:cNvSpPr txBox="1"/>
      </xdr:nvSpPr>
      <xdr:spPr>
        <a:xfrm>
          <a:off x="10515600" y="144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146177</xdr:rowOff>
    </xdr:from>
    <xdr:to>
      <xdr:col>50</xdr:col>
      <xdr:colOff>165100</xdr:colOff>
      <xdr:row>85</xdr:row>
      <xdr:rowOff>76327</xdr:rowOff>
    </xdr:to>
    <xdr:sp macro="" textlink="">
      <xdr:nvSpPr>
        <xdr:cNvPr id="362" name="楕円 361">
          <a:extLst>
            <a:ext uri="{FF2B5EF4-FFF2-40B4-BE49-F238E27FC236}">
              <a16:creationId xmlns:a16="http://schemas.microsoft.com/office/drawing/2014/main" id="{1E89454A-A054-4BF1-8A34-8D8502DD04FB}"/>
            </a:ext>
          </a:extLst>
        </xdr:cNvPr>
        <xdr:cNvSpPr/>
      </xdr:nvSpPr>
      <xdr:spPr>
        <a:xfrm>
          <a:off x="9588500" y="145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24385</xdr:rowOff>
    </xdr:from>
    <xdr:to>
      <xdr:col>55</xdr:col>
      <xdr:colOff>0</xdr:colOff>
      <xdr:row>85</xdr:row>
      <xdr:rowOff>25527</xdr:rowOff>
    </xdr:to>
    <xdr:cxnSp macro="">
      <xdr:nvCxnSpPr>
        <xdr:cNvPr id="363" name="直線コネクタ 362">
          <a:extLst>
            <a:ext uri="{FF2B5EF4-FFF2-40B4-BE49-F238E27FC236}">
              <a16:creationId xmlns:a16="http://schemas.microsoft.com/office/drawing/2014/main" id="{DDB611CE-A4B7-4F69-AB0B-AD828DBCAA4E}"/>
            </a:ext>
          </a:extLst>
        </xdr:cNvPr>
        <xdr:cNvCxnSpPr/>
      </xdr:nvCxnSpPr>
      <xdr:spPr>
        <a:xfrm flipV="1">
          <a:off x="9639300" y="1459763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148462</xdr:rowOff>
    </xdr:from>
    <xdr:to>
      <xdr:col>46</xdr:col>
      <xdr:colOff>38100</xdr:colOff>
      <xdr:row>85</xdr:row>
      <xdr:rowOff>78612</xdr:rowOff>
    </xdr:to>
    <xdr:sp macro="" textlink="">
      <xdr:nvSpPr>
        <xdr:cNvPr id="364" name="楕円 363">
          <a:extLst>
            <a:ext uri="{FF2B5EF4-FFF2-40B4-BE49-F238E27FC236}">
              <a16:creationId xmlns:a16="http://schemas.microsoft.com/office/drawing/2014/main" id="{58505F26-093A-4BDD-9262-DC4B354A4E80}"/>
            </a:ext>
          </a:extLst>
        </xdr:cNvPr>
        <xdr:cNvSpPr/>
      </xdr:nvSpPr>
      <xdr:spPr>
        <a:xfrm>
          <a:off x="86995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25527</xdr:rowOff>
    </xdr:from>
    <xdr:to>
      <xdr:col>50</xdr:col>
      <xdr:colOff>114300</xdr:colOff>
      <xdr:row>85</xdr:row>
      <xdr:rowOff>27812</xdr:rowOff>
    </xdr:to>
    <xdr:cxnSp macro="">
      <xdr:nvCxnSpPr>
        <xdr:cNvPr id="365" name="直線コネクタ 364">
          <a:extLst>
            <a:ext uri="{FF2B5EF4-FFF2-40B4-BE49-F238E27FC236}">
              <a16:creationId xmlns:a16="http://schemas.microsoft.com/office/drawing/2014/main" id="{40AA6F4B-FC80-43EF-8FDB-ED5440E2CB75}"/>
            </a:ext>
          </a:extLst>
        </xdr:cNvPr>
        <xdr:cNvCxnSpPr/>
      </xdr:nvCxnSpPr>
      <xdr:spPr>
        <a:xfrm flipV="1">
          <a:off x="8750300" y="1459877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150177</xdr:rowOff>
    </xdr:from>
    <xdr:to>
      <xdr:col>41</xdr:col>
      <xdr:colOff>101600</xdr:colOff>
      <xdr:row>85</xdr:row>
      <xdr:rowOff>80327</xdr:rowOff>
    </xdr:to>
    <xdr:sp macro="" textlink="">
      <xdr:nvSpPr>
        <xdr:cNvPr id="366" name="楕円 365">
          <a:extLst>
            <a:ext uri="{FF2B5EF4-FFF2-40B4-BE49-F238E27FC236}">
              <a16:creationId xmlns:a16="http://schemas.microsoft.com/office/drawing/2014/main" id="{C08DDC38-D748-49E4-9EF0-8752DCDA638B}"/>
            </a:ext>
          </a:extLst>
        </xdr:cNvPr>
        <xdr:cNvSpPr/>
      </xdr:nvSpPr>
      <xdr:spPr>
        <a:xfrm>
          <a:off x="7810500" y="145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27812</xdr:rowOff>
    </xdr:from>
    <xdr:to>
      <xdr:col>45</xdr:col>
      <xdr:colOff>177800</xdr:colOff>
      <xdr:row>85</xdr:row>
      <xdr:rowOff>29527</xdr:rowOff>
    </xdr:to>
    <xdr:cxnSp macro="">
      <xdr:nvCxnSpPr>
        <xdr:cNvPr id="367" name="直線コネクタ 366">
          <a:extLst>
            <a:ext uri="{FF2B5EF4-FFF2-40B4-BE49-F238E27FC236}">
              <a16:creationId xmlns:a16="http://schemas.microsoft.com/office/drawing/2014/main" id="{51025859-1FAC-446C-BC6A-4CA10CEBEAAB}"/>
            </a:ext>
          </a:extLst>
        </xdr:cNvPr>
        <xdr:cNvCxnSpPr/>
      </xdr:nvCxnSpPr>
      <xdr:spPr>
        <a:xfrm flipV="1">
          <a:off x="7861300" y="1460106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68" name="楕円 367">
          <a:extLst>
            <a:ext uri="{FF2B5EF4-FFF2-40B4-BE49-F238E27FC236}">
              <a16:creationId xmlns:a16="http://schemas.microsoft.com/office/drawing/2014/main" id="{9A1C7464-5051-4EF1-9280-32DEC57D0A37}"/>
            </a:ext>
          </a:extLst>
        </xdr:cNvPr>
        <xdr:cNvSpPr/>
      </xdr:nvSpPr>
      <xdr:spPr>
        <a:xfrm>
          <a:off x="6921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29527</xdr:rowOff>
    </xdr:from>
    <xdr:to>
      <xdr:col>41</xdr:col>
      <xdr:colOff>50800</xdr:colOff>
      <xdr:row>85</xdr:row>
      <xdr:rowOff>32386</xdr:rowOff>
    </xdr:to>
    <xdr:cxnSp macro="">
      <xdr:nvCxnSpPr>
        <xdr:cNvPr id="369" name="直線コネクタ 368">
          <a:extLst>
            <a:ext uri="{FF2B5EF4-FFF2-40B4-BE49-F238E27FC236}">
              <a16:creationId xmlns:a16="http://schemas.microsoft.com/office/drawing/2014/main" id="{8B3E52E0-AD43-47A2-A8B5-343159B09A87}"/>
            </a:ext>
          </a:extLst>
        </xdr:cNvPr>
        <xdr:cNvCxnSpPr/>
      </xdr:nvCxnSpPr>
      <xdr:spPr>
        <a:xfrm flipV="1">
          <a:off x="6972300" y="14602777"/>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370" name="n_1aveValue【福祉施設】&#10;一人当たり面積">
          <a:extLst>
            <a:ext uri="{FF2B5EF4-FFF2-40B4-BE49-F238E27FC236}">
              <a16:creationId xmlns:a16="http://schemas.microsoft.com/office/drawing/2014/main" id="{6E5381CC-8085-483F-BB6C-2B6D8A0D392E}"/>
            </a:ext>
          </a:extLst>
        </xdr:cNvPr>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371" name="n_2aveValue【福祉施設】&#10;一人当たり面積">
          <a:extLst>
            <a:ext uri="{FF2B5EF4-FFF2-40B4-BE49-F238E27FC236}">
              <a16:creationId xmlns:a16="http://schemas.microsoft.com/office/drawing/2014/main" id="{6DB79C4F-7AE2-4E98-B35E-5E5E9E51958B}"/>
            </a:ext>
          </a:extLst>
        </xdr:cNvPr>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372" name="n_3aveValue【福祉施設】&#10;一人当たり面積">
          <a:extLst>
            <a:ext uri="{FF2B5EF4-FFF2-40B4-BE49-F238E27FC236}">
              <a16:creationId xmlns:a16="http://schemas.microsoft.com/office/drawing/2014/main" id="{F4070E52-3FAC-4AEF-8CE9-6C4F24B6D8C0}"/>
            </a:ext>
          </a:extLst>
        </xdr:cNvPr>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373" name="n_4aveValue【福祉施設】&#10;一人当たり面積">
          <a:extLst>
            <a:ext uri="{FF2B5EF4-FFF2-40B4-BE49-F238E27FC236}">
              <a16:creationId xmlns:a16="http://schemas.microsoft.com/office/drawing/2014/main" id="{289C0B1F-492A-4362-8EE6-A0843E878A76}"/>
            </a:ext>
          </a:extLst>
        </xdr:cNvPr>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67454</xdr:rowOff>
    </xdr:from>
    <xdr:ext cx="469744" cy="259045"/>
    <xdr:sp macro="" textlink="">
      <xdr:nvSpPr>
        <xdr:cNvPr id="374" name="n_1mainValue【福祉施設】&#10;一人当たり面積">
          <a:extLst>
            <a:ext uri="{FF2B5EF4-FFF2-40B4-BE49-F238E27FC236}">
              <a16:creationId xmlns:a16="http://schemas.microsoft.com/office/drawing/2014/main" id="{74863D8B-FC09-4282-B27A-54521D5699B2}"/>
            </a:ext>
          </a:extLst>
        </xdr:cNvPr>
        <xdr:cNvSpPr txBox="1"/>
      </xdr:nvSpPr>
      <xdr:spPr>
        <a:xfrm>
          <a:off x="9391727" y="146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69739</xdr:rowOff>
    </xdr:from>
    <xdr:ext cx="469744" cy="259045"/>
    <xdr:sp macro="" textlink="">
      <xdr:nvSpPr>
        <xdr:cNvPr id="375" name="n_2mainValue【福祉施設】&#10;一人当たり面積">
          <a:extLst>
            <a:ext uri="{FF2B5EF4-FFF2-40B4-BE49-F238E27FC236}">
              <a16:creationId xmlns:a16="http://schemas.microsoft.com/office/drawing/2014/main" id="{FE29A202-7D2D-4494-B4D4-E84A81309400}"/>
            </a:ext>
          </a:extLst>
        </xdr:cNvPr>
        <xdr:cNvSpPr txBox="1"/>
      </xdr:nvSpPr>
      <xdr:spPr>
        <a:xfrm>
          <a:off x="8515427" y="1464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71454</xdr:rowOff>
    </xdr:from>
    <xdr:ext cx="469744" cy="259045"/>
    <xdr:sp macro="" textlink="">
      <xdr:nvSpPr>
        <xdr:cNvPr id="376" name="n_3mainValue【福祉施設】&#10;一人当たり面積">
          <a:extLst>
            <a:ext uri="{FF2B5EF4-FFF2-40B4-BE49-F238E27FC236}">
              <a16:creationId xmlns:a16="http://schemas.microsoft.com/office/drawing/2014/main" id="{4A0C684A-9FFF-424B-8B3F-53A0AD5CE4F8}"/>
            </a:ext>
          </a:extLst>
        </xdr:cNvPr>
        <xdr:cNvSpPr txBox="1"/>
      </xdr:nvSpPr>
      <xdr:spPr>
        <a:xfrm>
          <a:off x="7626427"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74313</xdr:rowOff>
    </xdr:from>
    <xdr:ext cx="469744" cy="259045"/>
    <xdr:sp macro="" textlink="">
      <xdr:nvSpPr>
        <xdr:cNvPr id="377" name="n_4mainValue【福祉施設】&#10;一人当たり面積">
          <a:extLst>
            <a:ext uri="{FF2B5EF4-FFF2-40B4-BE49-F238E27FC236}">
              <a16:creationId xmlns:a16="http://schemas.microsoft.com/office/drawing/2014/main" id="{D5962BFB-092B-4851-9DF6-CA81DA807785}"/>
            </a:ext>
          </a:extLst>
        </xdr:cNvPr>
        <xdr:cNvSpPr txBox="1"/>
      </xdr:nvSpPr>
      <xdr:spPr>
        <a:xfrm>
          <a:off x="6737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0403153-2133-4C21-9BE1-589A0A0231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1DB30CE-1E73-45B5-A141-4BDA8FCFCE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A5EF76F-DC1F-4878-8746-46F04CC218F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BC3FF1C-A519-47FD-BC5E-6EA10F162D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B03A7DB-DFAF-4B2A-A0E3-C40C427706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92A1F00-3F22-47C1-B49D-E825A8E491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BB07C52-4F2C-441A-B812-91A01A2019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FB17496-89AE-453A-9195-6DF0501AA3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5A3BD722-E671-4E01-B329-32AD80650BB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C9A104D-D93D-434B-BB2D-2F440FC3EF8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6B611B53-8D28-4CA6-8036-5E85D251F5F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A113B90D-1DB4-44FC-A719-DA8814E0F69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BE4F3DA6-0D43-4A4B-B565-8D28F6196CE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2F18F65-EA3B-40C4-9C3A-AD9BE56C666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78EB9A59-9A05-475F-A5BD-7AE4F73D0FF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C5F384AB-E784-4C2E-961D-2ADEBDE88BA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A555EFE2-8182-449F-BC9B-54A5E881E99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257A1AF8-E81C-4215-B851-F6BC33F0A34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84F7B68F-C964-4B6E-AA97-0A3494AC2FD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8AF71584-A158-4D37-B148-1C9100D8575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9882FB92-D6E3-4FE1-A1E4-9FBE812ACCC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FCFB1ED-B51D-4081-81F8-9271A2D7326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D093E4FB-06E4-4E62-9F40-CDA3D9C062D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92CC1BD-F1A3-43AA-BCAA-9ABFDEFE8DF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57D2E185-BFA2-4DD8-A839-0438A0BE8A6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13B4E637-5F85-46E7-9171-DC2C746AFEC8}"/>
            </a:ext>
          </a:extLst>
        </xdr:cNvPr>
        <xdr:cNvCxnSpPr/>
      </xdr:nvCxnSpPr>
      <xdr:spPr>
        <a:xfrm flipV="1">
          <a:off x="4634865"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3E8DAAE6-E485-4761-AB5C-165AAB48815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41377C93-017D-474B-9BFA-D4D1A9B9BB3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AE6187B6-C77F-4C48-A9A4-BAFEB0D4E154}"/>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7" name="直線コネクタ 406">
          <a:extLst>
            <a:ext uri="{FF2B5EF4-FFF2-40B4-BE49-F238E27FC236}">
              <a16:creationId xmlns:a16="http://schemas.microsoft.com/office/drawing/2014/main" id="{BE413B02-63C7-42B4-B958-B2162BDDF315}"/>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BFAB12BC-3D61-4997-8326-CB43D47E2157}"/>
            </a:ext>
          </a:extLst>
        </xdr:cNvPr>
        <xdr:cNvSpPr txBox="1"/>
      </xdr:nvSpPr>
      <xdr:spPr>
        <a:xfrm>
          <a:off x="4673600" y="1784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9" name="フローチャート: 判断 408">
          <a:extLst>
            <a:ext uri="{FF2B5EF4-FFF2-40B4-BE49-F238E27FC236}">
              <a16:creationId xmlns:a16="http://schemas.microsoft.com/office/drawing/2014/main" id="{F03D24EA-303B-4241-B6F8-1349D2F97940}"/>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410" name="フローチャート: 判断 409">
          <a:extLst>
            <a:ext uri="{FF2B5EF4-FFF2-40B4-BE49-F238E27FC236}">
              <a16:creationId xmlns:a16="http://schemas.microsoft.com/office/drawing/2014/main" id="{1EE420FC-0619-4426-A33A-B0778461A5EA}"/>
            </a:ext>
          </a:extLst>
        </xdr:cNvPr>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411" name="フローチャート: 判断 410">
          <a:extLst>
            <a:ext uri="{FF2B5EF4-FFF2-40B4-BE49-F238E27FC236}">
              <a16:creationId xmlns:a16="http://schemas.microsoft.com/office/drawing/2014/main" id="{5DB25038-EB20-41DB-9ADF-EFCC77BC1A87}"/>
            </a:ext>
          </a:extLst>
        </xdr:cNvPr>
        <xdr:cNvSpPr/>
      </xdr:nvSpPr>
      <xdr:spPr>
        <a:xfrm>
          <a:off x="2857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412" name="フローチャート: 判断 411">
          <a:extLst>
            <a:ext uri="{FF2B5EF4-FFF2-40B4-BE49-F238E27FC236}">
              <a16:creationId xmlns:a16="http://schemas.microsoft.com/office/drawing/2014/main" id="{0C5FF7FF-9440-4AC6-830E-82C3926AAAE3}"/>
            </a:ext>
          </a:extLst>
        </xdr:cNvPr>
        <xdr:cNvSpPr/>
      </xdr:nvSpPr>
      <xdr:spPr>
        <a:xfrm>
          <a:off x="196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13" name="フローチャート: 判断 412">
          <a:extLst>
            <a:ext uri="{FF2B5EF4-FFF2-40B4-BE49-F238E27FC236}">
              <a16:creationId xmlns:a16="http://schemas.microsoft.com/office/drawing/2014/main" id="{284FA17C-6D8B-4854-89F8-4FDDDA7E5C1C}"/>
            </a:ext>
          </a:extLst>
        </xdr:cNvPr>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6BE2E24-9D1A-41CE-A819-A4C8B18704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9B10484-F546-4839-859A-11EE7FEDF56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BC78D71-194B-49D4-B5D7-305D28DD62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415E7BC-2BFC-4349-9A3E-48CECA1DACC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6BD6590-C387-44AB-A0C5-BE5ECC10CE1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142966</xdr:rowOff>
    </xdr:from>
    <xdr:to>
      <xdr:col>24</xdr:col>
      <xdr:colOff>114300</xdr:colOff>
      <xdr:row>106</xdr:row>
      <xdr:rowOff>73116</xdr:rowOff>
    </xdr:to>
    <xdr:sp macro="" textlink="">
      <xdr:nvSpPr>
        <xdr:cNvPr id="419" name="楕円 418">
          <a:extLst>
            <a:ext uri="{FF2B5EF4-FFF2-40B4-BE49-F238E27FC236}">
              <a16:creationId xmlns:a16="http://schemas.microsoft.com/office/drawing/2014/main" id="{5DCBF6A1-634E-40A6-AF33-DEB32AA2D2BF}"/>
            </a:ext>
          </a:extLst>
        </xdr:cNvPr>
        <xdr:cNvSpPr/>
      </xdr:nvSpPr>
      <xdr:spPr>
        <a:xfrm>
          <a:off x="4584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121393</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8437B110-3CAA-40EB-A5A4-68A0DB50259D}"/>
            </a:ext>
          </a:extLst>
        </xdr:cNvPr>
        <xdr:cNvSpPr txBox="1"/>
      </xdr:nvSpPr>
      <xdr:spPr>
        <a:xfrm>
          <a:off x="4673600"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421" name="楕円 420">
          <a:extLst>
            <a:ext uri="{FF2B5EF4-FFF2-40B4-BE49-F238E27FC236}">
              <a16:creationId xmlns:a16="http://schemas.microsoft.com/office/drawing/2014/main" id="{1DF89844-823F-4294-B4A3-4A3756C71780}"/>
            </a:ext>
          </a:extLst>
        </xdr:cNvPr>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22316</xdr:rowOff>
    </xdr:to>
    <xdr:cxnSp macro="">
      <xdr:nvCxnSpPr>
        <xdr:cNvPr id="422" name="直線コネクタ 421">
          <a:extLst>
            <a:ext uri="{FF2B5EF4-FFF2-40B4-BE49-F238E27FC236}">
              <a16:creationId xmlns:a16="http://schemas.microsoft.com/office/drawing/2014/main" id="{C135FA1E-6D85-4F9E-9DF0-C5EEC85CB9C7}"/>
            </a:ext>
          </a:extLst>
        </xdr:cNvPr>
        <xdr:cNvCxnSpPr/>
      </xdr:nvCxnSpPr>
      <xdr:spPr>
        <a:xfrm>
          <a:off x="3797300" y="1815846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67855</xdr:rowOff>
    </xdr:from>
    <xdr:to>
      <xdr:col>15</xdr:col>
      <xdr:colOff>101600</xdr:colOff>
      <xdr:row>105</xdr:row>
      <xdr:rowOff>169455</xdr:rowOff>
    </xdr:to>
    <xdr:sp macro="" textlink="">
      <xdr:nvSpPr>
        <xdr:cNvPr id="423" name="楕円 422">
          <a:extLst>
            <a:ext uri="{FF2B5EF4-FFF2-40B4-BE49-F238E27FC236}">
              <a16:creationId xmlns:a16="http://schemas.microsoft.com/office/drawing/2014/main" id="{3B085DA4-7961-41A1-8E15-E31CBB298286}"/>
            </a:ext>
          </a:extLst>
        </xdr:cNvPr>
        <xdr:cNvSpPr/>
      </xdr:nvSpPr>
      <xdr:spPr>
        <a:xfrm>
          <a:off x="2857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118655</xdr:rowOff>
    </xdr:from>
    <xdr:to>
      <xdr:col>19</xdr:col>
      <xdr:colOff>177800</xdr:colOff>
      <xdr:row>105</xdr:row>
      <xdr:rowOff>156211</xdr:rowOff>
    </xdr:to>
    <xdr:cxnSp macro="">
      <xdr:nvCxnSpPr>
        <xdr:cNvPr id="424" name="直線コネクタ 423">
          <a:extLst>
            <a:ext uri="{FF2B5EF4-FFF2-40B4-BE49-F238E27FC236}">
              <a16:creationId xmlns:a16="http://schemas.microsoft.com/office/drawing/2014/main" id="{CA4483F6-DFBC-4B75-85C7-50B36A112A07}"/>
            </a:ext>
          </a:extLst>
        </xdr:cNvPr>
        <xdr:cNvCxnSpPr/>
      </xdr:nvCxnSpPr>
      <xdr:spPr>
        <a:xfrm>
          <a:off x="2908300" y="1812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31931</xdr:rowOff>
    </xdr:from>
    <xdr:to>
      <xdr:col>10</xdr:col>
      <xdr:colOff>165100</xdr:colOff>
      <xdr:row>105</xdr:row>
      <xdr:rowOff>133531</xdr:rowOff>
    </xdr:to>
    <xdr:sp macro="" textlink="">
      <xdr:nvSpPr>
        <xdr:cNvPr id="425" name="楕円 424">
          <a:extLst>
            <a:ext uri="{FF2B5EF4-FFF2-40B4-BE49-F238E27FC236}">
              <a16:creationId xmlns:a16="http://schemas.microsoft.com/office/drawing/2014/main" id="{FFCE3B95-850D-48FE-A769-538A31C4DA58}"/>
            </a:ext>
          </a:extLst>
        </xdr:cNvPr>
        <xdr:cNvSpPr/>
      </xdr:nvSpPr>
      <xdr:spPr>
        <a:xfrm>
          <a:off x="1968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82731</xdr:rowOff>
    </xdr:from>
    <xdr:to>
      <xdr:col>15</xdr:col>
      <xdr:colOff>50800</xdr:colOff>
      <xdr:row>105</xdr:row>
      <xdr:rowOff>118655</xdr:rowOff>
    </xdr:to>
    <xdr:cxnSp macro="">
      <xdr:nvCxnSpPr>
        <xdr:cNvPr id="426" name="直線コネクタ 425">
          <a:extLst>
            <a:ext uri="{FF2B5EF4-FFF2-40B4-BE49-F238E27FC236}">
              <a16:creationId xmlns:a16="http://schemas.microsoft.com/office/drawing/2014/main" id="{C983502D-274C-4BCC-918C-EEE0AEC79350}"/>
            </a:ext>
          </a:extLst>
        </xdr:cNvPr>
        <xdr:cNvCxnSpPr/>
      </xdr:nvCxnSpPr>
      <xdr:spPr>
        <a:xfrm>
          <a:off x="2019300" y="180849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165826</xdr:rowOff>
    </xdr:from>
    <xdr:to>
      <xdr:col>6</xdr:col>
      <xdr:colOff>38100</xdr:colOff>
      <xdr:row>105</xdr:row>
      <xdr:rowOff>95976</xdr:rowOff>
    </xdr:to>
    <xdr:sp macro="" textlink="">
      <xdr:nvSpPr>
        <xdr:cNvPr id="427" name="楕円 426">
          <a:extLst>
            <a:ext uri="{FF2B5EF4-FFF2-40B4-BE49-F238E27FC236}">
              <a16:creationId xmlns:a16="http://schemas.microsoft.com/office/drawing/2014/main" id="{1707978D-7348-415A-9759-4BD3389D1FDB}"/>
            </a:ext>
          </a:extLst>
        </xdr:cNvPr>
        <xdr:cNvSpPr/>
      </xdr:nvSpPr>
      <xdr:spPr>
        <a:xfrm>
          <a:off x="1079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45176</xdr:rowOff>
    </xdr:from>
    <xdr:to>
      <xdr:col>10</xdr:col>
      <xdr:colOff>114300</xdr:colOff>
      <xdr:row>105</xdr:row>
      <xdr:rowOff>82731</xdr:rowOff>
    </xdr:to>
    <xdr:cxnSp macro="">
      <xdr:nvCxnSpPr>
        <xdr:cNvPr id="428" name="直線コネクタ 427">
          <a:extLst>
            <a:ext uri="{FF2B5EF4-FFF2-40B4-BE49-F238E27FC236}">
              <a16:creationId xmlns:a16="http://schemas.microsoft.com/office/drawing/2014/main" id="{99C0824A-650E-434D-93DF-810548EDB34A}"/>
            </a:ext>
          </a:extLst>
        </xdr:cNvPr>
        <xdr:cNvCxnSpPr/>
      </xdr:nvCxnSpPr>
      <xdr:spPr>
        <a:xfrm>
          <a:off x="1130300" y="1804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102706</xdr:rowOff>
    </xdr:from>
    <xdr:ext cx="405111" cy="259045"/>
    <xdr:sp macro="" textlink="">
      <xdr:nvSpPr>
        <xdr:cNvPr id="429" name="n_1aveValue【市民会館】&#10;有形固定資産減価償却率">
          <a:extLst>
            <a:ext uri="{FF2B5EF4-FFF2-40B4-BE49-F238E27FC236}">
              <a16:creationId xmlns:a16="http://schemas.microsoft.com/office/drawing/2014/main" id="{81722FF3-E4C2-47C5-902B-6A231CC1AB41}"/>
            </a:ext>
          </a:extLst>
        </xdr:cNvPr>
        <xdr:cNvSpPr txBox="1"/>
      </xdr:nvSpPr>
      <xdr:spPr>
        <a:xfrm>
          <a:off x="3582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430" name="n_2aveValue【市民会館】&#10;有形固定資産減価償却率">
          <a:extLst>
            <a:ext uri="{FF2B5EF4-FFF2-40B4-BE49-F238E27FC236}">
              <a16:creationId xmlns:a16="http://schemas.microsoft.com/office/drawing/2014/main" id="{23B4F48D-CB70-44CF-8854-8233FAC18077}"/>
            </a:ext>
          </a:extLst>
        </xdr:cNvPr>
        <xdr:cNvSpPr txBox="1"/>
      </xdr:nvSpPr>
      <xdr:spPr>
        <a:xfrm>
          <a:off x="2705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34126</xdr:rowOff>
    </xdr:from>
    <xdr:ext cx="405111" cy="259045"/>
    <xdr:sp macro="" textlink="">
      <xdr:nvSpPr>
        <xdr:cNvPr id="431" name="n_3aveValue【市民会館】&#10;有形固定資産減価償却率">
          <a:extLst>
            <a:ext uri="{FF2B5EF4-FFF2-40B4-BE49-F238E27FC236}">
              <a16:creationId xmlns:a16="http://schemas.microsoft.com/office/drawing/2014/main" id="{23FDA4D5-F137-4881-BACA-6A460EA65FD0}"/>
            </a:ext>
          </a:extLst>
        </xdr:cNvPr>
        <xdr:cNvSpPr txBox="1"/>
      </xdr:nvSpPr>
      <xdr:spPr>
        <a:xfrm>
          <a:off x="1816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432" name="n_4aveValue【市民会館】&#10;有形固定資産減価償却率">
          <a:extLst>
            <a:ext uri="{FF2B5EF4-FFF2-40B4-BE49-F238E27FC236}">
              <a16:creationId xmlns:a16="http://schemas.microsoft.com/office/drawing/2014/main" id="{945060C5-C80A-45C7-83B8-5D157992989E}"/>
            </a:ext>
          </a:extLst>
        </xdr:cNvPr>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33" name="n_1mainValue【市民会館】&#10;有形固定資産減価償却率">
          <a:extLst>
            <a:ext uri="{FF2B5EF4-FFF2-40B4-BE49-F238E27FC236}">
              <a16:creationId xmlns:a16="http://schemas.microsoft.com/office/drawing/2014/main" id="{45DDF56B-4514-400B-A296-9F27956983FB}"/>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34" name="n_2mainValue【市民会館】&#10;有形固定資産減価償却率">
          <a:extLst>
            <a:ext uri="{FF2B5EF4-FFF2-40B4-BE49-F238E27FC236}">
              <a16:creationId xmlns:a16="http://schemas.microsoft.com/office/drawing/2014/main" id="{2E293768-1BAD-40B8-B10F-4A36D3A7F0B3}"/>
            </a:ext>
          </a:extLst>
        </xdr:cNvPr>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124658</xdr:rowOff>
    </xdr:from>
    <xdr:ext cx="405111" cy="259045"/>
    <xdr:sp macro="" textlink="">
      <xdr:nvSpPr>
        <xdr:cNvPr id="435" name="n_3mainValue【市民会館】&#10;有形固定資産減価償却率">
          <a:extLst>
            <a:ext uri="{FF2B5EF4-FFF2-40B4-BE49-F238E27FC236}">
              <a16:creationId xmlns:a16="http://schemas.microsoft.com/office/drawing/2014/main" id="{9260C371-60F7-411C-A75E-BF56845E0EDA}"/>
            </a:ext>
          </a:extLst>
        </xdr:cNvPr>
        <xdr:cNvSpPr txBox="1"/>
      </xdr:nvSpPr>
      <xdr:spPr>
        <a:xfrm>
          <a:off x="1816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87103</xdr:rowOff>
    </xdr:from>
    <xdr:ext cx="405111" cy="259045"/>
    <xdr:sp macro="" textlink="">
      <xdr:nvSpPr>
        <xdr:cNvPr id="436" name="n_4mainValue【市民会館】&#10;有形固定資産減価償却率">
          <a:extLst>
            <a:ext uri="{FF2B5EF4-FFF2-40B4-BE49-F238E27FC236}">
              <a16:creationId xmlns:a16="http://schemas.microsoft.com/office/drawing/2014/main" id="{245BD1BD-1253-4E3C-9EB6-5035E8002DAE}"/>
            </a:ext>
          </a:extLst>
        </xdr:cNvPr>
        <xdr:cNvSpPr txBox="1"/>
      </xdr:nvSpPr>
      <xdr:spPr>
        <a:xfrm>
          <a:off x="927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9F925E65-31C7-421F-9555-8A16DDF89B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89704690-BC04-48E8-90B9-32F3CABD83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FE54DF69-FA83-499E-8BC2-7D4636C0F6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A975AB9F-C760-4928-91EB-CE272CE3B4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8286E552-D685-4136-BAC7-D405562BE0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612B142D-6753-41AF-9066-B1D834F4031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53167439-C06C-4179-9657-FE34F0FAC18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4C8ECE8B-8273-4527-BFC6-050DB8B1272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955CDE8-5169-4B9E-9DD8-703232D3AC4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8EB8C30-E7E6-4079-BCB5-15748551F06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44E2940C-0D33-48E9-A834-2F4A6B404F5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8897E921-A3EB-4550-8A3F-FF257B602B5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1F435B8B-5244-409A-B92F-066BD16E078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565BF62B-074F-4EED-A2D4-A8187B405C2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F70FA584-6835-4F38-B770-F2531441345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18C9176E-D47D-4503-B5A5-AABA583142F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3C9100EA-C1D4-4951-B417-9E386F3D86D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158047E0-FED6-4970-ADB5-3D4749EFAC7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268F8095-CECD-40F6-859E-3EC623B16D3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EFED0EEB-42A3-49D5-A15A-857188996A3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3A2A9A43-FCC9-456C-BBCE-2F0272D94EB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AA993946-64F4-4A8D-A4C8-29ECB5713D3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43C0FED-0318-433B-BB68-49FAA90EF56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460" name="直線コネクタ 459">
          <a:extLst>
            <a:ext uri="{FF2B5EF4-FFF2-40B4-BE49-F238E27FC236}">
              <a16:creationId xmlns:a16="http://schemas.microsoft.com/office/drawing/2014/main" id="{55C58B46-27C6-4041-810A-1683975D80D3}"/>
            </a:ext>
          </a:extLst>
        </xdr:cNvPr>
        <xdr:cNvCxnSpPr/>
      </xdr:nvCxnSpPr>
      <xdr:spPr>
        <a:xfrm flipV="1">
          <a:off x="10476865" y="17343120"/>
          <a:ext cx="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461" name="【市民会館】&#10;一人当たり面積最小値テキスト">
          <a:extLst>
            <a:ext uri="{FF2B5EF4-FFF2-40B4-BE49-F238E27FC236}">
              <a16:creationId xmlns:a16="http://schemas.microsoft.com/office/drawing/2014/main" id="{ABFC7AC6-EA17-4A9A-A2A1-3853984DC2E3}"/>
            </a:ext>
          </a:extLst>
        </xdr:cNvPr>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462" name="直線コネクタ 461">
          <a:extLst>
            <a:ext uri="{FF2B5EF4-FFF2-40B4-BE49-F238E27FC236}">
              <a16:creationId xmlns:a16="http://schemas.microsoft.com/office/drawing/2014/main" id="{38087FE5-8195-4C85-8E11-238398408731}"/>
            </a:ext>
          </a:extLst>
        </xdr:cNvPr>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463" name="【市民会館】&#10;一人当たり面積最大値テキスト">
          <a:extLst>
            <a:ext uri="{FF2B5EF4-FFF2-40B4-BE49-F238E27FC236}">
              <a16:creationId xmlns:a16="http://schemas.microsoft.com/office/drawing/2014/main" id="{9D2E0AA6-1BCE-47EB-94A9-94638653A352}"/>
            </a:ext>
          </a:extLst>
        </xdr:cNvPr>
        <xdr:cNvSpPr txBox="1"/>
      </xdr:nvSpPr>
      <xdr:spPr>
        <a:xfrm>
          <a:off x="10515600" y="1711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464" name="直線コネクタ 463">
          <a:extLst>
            <a:ext uri="{FF2B5EF4-FFF2-40B4-BE49-F238E27FC236}">
              <a16:creationId xmlns:a16="http://schemas.microsoft.com/office/drawing/2014/main" id="{3C3D4708-B130-44CA-A933-343D280D9ED8}"/>
            </a:ext>
          </a:extLst>
        </xdr:cNvPr>
        <xdr:cNvCxnSpPr/>
      </xdr:nvCxnSpPr>
      <xdr:spPr>
        <a:xfrm>
          <a:off x="10388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158005</xdr:rowOff>
    </xdr:from>
    <xdr:ext cx="469744" cy="259045"/>
    <xdr:sp macro="" textlink="">
      <xdr:nvSpPr>
        <xdr:cNvPr id="465" name="【市民会館】&#10;一人当たり面積平均値テキスト">
          <a:extLst>
            <a:ext uri="{FF2B5EF4-FFF2-40B4-BE49-F238E27FC236}">
              <a16:creationId xmlns:a16="http://schemas.microsoft.com/office/drawing/2014/main" id="{E4A3E1CC-40FA-4449-AD14-0081FB5F47B0}"/>
            </a:ext>
          </a:extLst>
        </xdr:cNvPr>
        <xdr:cNvSpPr txBox="1"/>
      </xdr:nvSpPr>
      <xdr:spPr>
        <a:xfrm>
          <a:off x="10515600" y="1816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66" name="フローチャート: 判断 465">
          <a:extLst>
            <a:ext uri="{FF2B5EF4-FFF2-40B4-BE49-F238E27FC236}">
              <a16:creationId xmlns:a16="http://schemas.microsoft.com/office/drawing/2014/main" id="{9DE93125-309C-4D27-A55A-76B10D62CD8B}"/>
            </a:ext>
          </a:extLst>
        </xdr:cNvPr>
        <xdr:cNvSpPr/>
      </xdr:nvSpPr>
      <xdr:spPr>
        <a:xfrm>
          <a:off x="104267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467" name="フローチャート: 判断 466">
          <a:extLst>
            <a:ext uri="{FF2B5EF4-FFF2-40B4-BE49-F238E27FC236}">
              <a16:creationId xmlns:a16="http://schemas.microsoft.com/office/drawing/2014/main" id="{865B2493-0E2F-4246-A751-4EF89C89F552}"/>
            </a:ext>
          </a:extLst>
        </xdr:cNvPr>
        <xdr:cNvSpPr/>
      </xdr:nvSpPr>
      <xdr:spPr>
        <a:xfrm>
          <a:off x="9588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68" name="フローチャート: 判断 467">
          <a:extLst>
            <a:ext uri="{FF2B5EF4-FFF2-40B4-BE49-F238E27FC236}">
              <a16:creationId xmlns:a16="http://schemas.microsoft.com/office/drawing/2014/main" id="{A75EC2BE-D247-42D5-B765-D8817FDF065A}"/>
            </a:ext>
          </a:extLst>
        </xdr:cNvPr>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469" name="フローチャート: 判断 468">
          <a:extLst>
            <a:ext uri="{FF2B5EF4-FFF2-40B4-BE49-F238E27FC236}">
              <a16:creationId xmlns:a16="http://schemas.microsoft.com/office/drawing/2014/main" id="{C6D285E4-5C15-43E3-A1BF-405B8A5EF5D3}"/>
            </a:ext>
          </a:extLst>
        </xdr:cNvPr>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70" name="フローチャート: 判断 469">
          <a:extLst>
            <a:ext uri="{FF2B5EF4-FFF2-40B4-BE49-F238E27FC236}">
              <a16:creationId xmlns:a16="http://schemas.microsoft.com/office/drawing/2014/main" id="{6223A57E-88A7-489B-8DA1-ED08D5ABA85E}"/>
            </a:ext>
          </a:extLst>
        </xdr:cNvPr>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73CE079-2734-43EE-B6A0-8E7367AF94D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1F7A04C-EFFB-4CED-8BC0-F02E5859E7A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364465F-78C3-473E-A0A1-1D0A63296E8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4E8F418-2283-4AAB-92CE-20733EFA8EF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1E4A32F-1C03-4182-9150-7F5B531E88B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75692</xdr:rowOff>
    </xdr:from>
    <xdr:to>
      <xdr:col>55</xdr:col>
      <xdr:colOff>50800</xdr:colOff>
      <xdr:row>108</xdr:row>
      <xdr:rowOff>5842</xdr:rowOff>
    </xdr:to>
    <xdr:sp macro="" textlink="">
      <xdr:nvSpPr>
        <xdr:cNvPr id="476" name="楕円 475">
          <a:extLst>
            <a:ext uri="{FF2B5EF4-FFF2-40B4-BE49-F238E27FC236}">
              <a16:creationId xmlns:a16="http://schemas.microsoft.com/office/drawing/2014/main" id="{14F39D5C-362D-4205-910F-8E6AD5D54985}"/>
            </a:ext>
          </a:extLst>
        </xdr:cNvPr>
        <xdr:cNvSpPr/>
      </xdr:nvSpPr>
      <xdr:spPr>
        <a:xfrm>
          <a:off x="10426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54119</xdr:rowOff>
    </xdr:from>
    <xdr:ext cx="469744" cy="259045"/>
    <xdr:sp macro="" textlink="">
      <xdr:nvSpPr>
        <xdr:cNvPr id="477" name="【市民会館】&#10;一人当たり面積該当値テキスト">
          <a:extLst>
            <a:ext uri="{FF2B5EF4-FFF2-40B4-BE49-F238E27FC236}">
              <a16:creationId xmlns:a16="http://schemas.microsoft.com/office/drawing/2014/main" id="{D8A19A84-AB8D-4A27-80FC-1978D18B4C76}"/>
            </a:ext>
          </a:extLst>
        </xdr:cNvPr>
        <xdr:cNvSpPr txBox="1"/>
      </xdr:nvSpPr>
      <xdr:spPr>
        <a:xfrm>
          <a:off x="10515600"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78739</xdr:rowOff>
    </xdr:from>
    <xdr:to>
      <xdr:col>50</xdr:col>
      <xdr:colOff>165100</xdr:colOff>
      <xdr:row>108</xdr:row>
      <xdr:rowOff>8889</xdr:rowOff>
    </xdr:to>
    <xdr:sp macro="" textlink="">
      <xdr:nvSpPr>
        <xdr:cNvPr id="478" name="楕円 477">
          <a:extLst>
            <a:ext uri="{FF2B5EF4-FFF2-40B4-BE49-F238E27FC236}">
              <a16:creationId xmlns:a16="http://schemas.microsoft.com/office/drawing/2014/main" id="{AF8F8ABE-0C95-454E-97D7-32F3911E493A}"/>
            </a:ext>
          </a:extLst>
        </xdr:cNvPr>
        <xdr:cNvSpPr/>
      </xdr:nvSpPr>
      <xdr:spPr>
        <a:xfrm>
          <a:off x="9588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126492</xdr:rowOff>
    </xdr:from>
    <xdr:to>
      <xdr:col>55</xdr:col>
      <xdr:colOff>0</xdr:colOff>
      <xdr:row>107</xdr:row>
      <xdr:rowOff>129539</xdr:rowOff>
    </xdr:to>
    <xdr:cxnSp macro="">
      <xdr:nvCxnSpPr>
        <xdr:cNvPr id="479" name="直線コネクタ 478">
          <a:extLst>
            <a:ext uri="{FF2B5EF4-FFF2-40B4-BE49-F238E27FC236}">
              <a16:creationId xmlns:a16="http://schemas.microsoft.com/office/drawing/2014/main" id="{7EEDAD7F-A5EC-4F9D-893C-8631D7B57163}"/>
            </a:ext>
          </a:extLst>
        </xdr:cNvPr>
        <xdr:cNvCxnSpPr/>
      </xdr:nvCxnSpPr>
      <xdr:spPr>
        <a:xfrm flipV="1">
          <a:off x="9639300" y="18471642"/>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84837</xdr:rowOff>
    </xdr:from>
    <xdr:to>
      <xdr:col>46</xdr:col>
      <xdr:colOff>38100</xdr:colOff>
      <xdr:row>108</xdr:row>
      <xdr:rowOff>14987</xdr:rowOff>
    </xdr:to>
    <xdr:sp macro="" textlink="">
      <xdr:nvSpPr>
        <xdr:cNvPr id="480" name="楕円 479">
          <a:extLst>
            <a:ext uri="{FF2B5EF4-FFF2-40B4-BE49-F238E27FC236}">
              <a16:creationId xmlns:a16="http://schemas.microsoft.com/office/drawing/2014/main" id="{BC6D0045-CA8C-4D63-8463-0607A5B23C9B}"/>
            </a:ext>
          </a:extLst>
        </xdr:cNvPr>
        <xdr:cNvSpPr/>
      </xdr:nvSpPr>
      <xdr:spPr>
        <a:xfrm>
          <a:off x="8699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129539</xdr:rowOff>
    </xdr:from>
    <xdr:to>
      <xdr:col>50</xdr:col>
      <xdr:colOff>114300</xdr:colOff>
      <xdr:row>107</xdr:row>
      <xdr:rowOff>135637</xdr:rowOff>
    </xdr:to>
    <xdr:cxnSp macro="">
      <xdr:nvCxnSpPr>
        <xdr:cNvPr id="481" name="直線コネクタ 480">
          <a:extLst>
            <a:ext uri="{FF2B5EF4-FFF2-40B4-BE49-F238E27FC236}">
              <a16:creationId xmlns:a16="http://schemas.microsoft.com/office/drawing/2014/main" id="{FAFD866B-1F19-4CF5-A79A-49B313607A97}"/>
            </a:ext>
          </a:extLst>
        </xdr:cNvPr>
        <xdr:cNvCxnSpPr/>
      </xdr:nvCxnSpPr>
      <xdr:spPr>
        <a:xfrm flipV="1">
          <a:off x="8750300" y="18474689"/>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90932</xdr:rowOff>
    </xdr:from>
    <xdr:to>
      <xdr:col>41</xdr:col>
      <xdr:colOff>101600</xdr:colOff>
      <xdr:row>108</xdr:row>
      <xdr:rowOff>21082</xdr:rowOff>
    </xdr:to>
    <xdr:sp macro="" textlink="">
      <xdr:nvSpPr>
        <xdr:cNvPr id="482" name="楕円 481">
          <a:extLst>
            <a:ext uri="{FF2B5EF4-FFF2-40B4-BE49-F238E27FC236}">
              <a16:creationId xmlns:a16="http://schemas.microsoft.com/office/drawing/2014/main" id="{D25F1648-F3DD-4200-A435-B74F95993DBB}"/>
            </a:ext>
          </a:extLst>
        </xdr:cNvPr>
        <xdr:cNvSpPr/>
      </xdr:nvSpPr>
      <xdr:spPr>
        <a:xfrm>
          <a:off x="7810500" y="184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135637</xdr:rowOff>
    </xdr:from>
    <xdr:to>
      <xdr:col>45</xdr:col>
      <xdr:colOff>177800</xdr:colOff>
      <xdr:row>107</xdr:row>
      <xdr:rowOff>141732</xdr:rowOff>
    </xdr:to>
    <xdr:cxnSp macro="">
      <xdr:nvCxnSpPr>
        <xdr:cNvPr id="483" name="直線コネクタ 482">
          <a:extLst>
            <a:ext uri="{FF2B5EF4-FFF2-40B4-BE49-F238E27FC236}">
              <a16:creationId xmlns:a16="http://schemas.microsoft.com/office/drawing/2014/main" id="{CF8C178A-9053-47B1-AF2D-3491CCE20047}"/>
            </a:ext>
          </a:extLst>
        </xdr:cNvPr>
        <xdr:cNvCxnSpPr/>
      </xdr:nvCxnSpPr>
      <xdr:spPr>
        <a:xfrm flipV="1">
          <a:off x="7861300" y="1848078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97789</xdr:rowOff>
    </xdr:from>
    <xdr:to>
      <xdr:col>36</xdr:col>
      <xdr:colOff>165100</xdr:colOff>
      <xdr:row>108</xdr:row>
      <xdr:rowOff>27939</xdr:rowOff>
    </xdr:to>
    <xdr:sp macro="" textlink="">
      <xdr:nvSpPr>
        <xdr:cNvPr id="484" name="楕円 483">
          <a:extLst>
            <a:ext uri="{FF2B5EF4-FFF2-40B4-BE49-F238E27FC236}">
              <a16:creationId xmlns:a16="http://schemas.microsoft.com/office/drawing/2014/main" id="{6BA52E7B-4882-4BB7-9B73-476FA3917645}"/>
            </a:ext>
          </a:extLst>
        </xdr:cNvPr>
        <xdr:cNvSpPr/>
      </xdr:nvSpPr>
      <xdr:spPr>
        <a:xfrm>
          <a:off x="6921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141732</xdr:rowOff>
    </xdr:from>
    <xdr:to>
      <xdr:col>41</xdr:col>
      <xdr:colOff>50800</xdr:colOff>
      <xdr:row>107</xdr:row>
      <xdr:rowOff>148589</xdr:rowOff>
    </xdr:to>
    <xdr:cxnSp macro="">
      <xdr:nvCxnSpPr>
        <xdr:cNvPr id="485" name="直線コネクタ 484">
          <a:extLst>
            <a:ext uri="{FF2B5EF4-FFF2-40B4-BE49-F238E27FC236}">
              <a16:creationId xmlns:a16="http://schemas.microsoft.com/office/drawing/2014/main" id="{19BDB95B-220A-4663-BDA0-CCE8D7165536}"/>
            </a:ext>
          </a:extLst>
        </xdr:cNvPr>
        <xdr:cNvCxnSpPr/>
      </xdr:nvCxnSpPr>
      <xdr:spPr>
        <a:xfrm flipV="1">
          <a:off x="6972300" y="184868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89425</xdr:rowOff>
    </xdr:from>
    <xdr:ext cx="469744" cy="259045"/>
    <xdr:sp macro="" textlink="">
      <xdr:nvSpPr>
        <xdr:cNvPr id="486" name="n_1aveValue【市民会館】&#10;一人当たり面積">
          <a:extLst>
            <a:ext uri="{FF2B5EF4-FFF2-40B4-BE49-F238E27FC236}">
              <a16:creationId xmlns:a16="http://schemas.microsoft.com/office/drawing/2014/main" id="{D35A745A-AEC7-410D-A8D2-B381F44A45D1}"/>
            </a:ext>
          </a:extLst>
        </xdr:cNvPr>
        <xdr:cNvSpPr txBox="1"/>
      </xdr:nvSpPr>
      <xdr:spPr>
        <a:xfrm>
          <a:off x="9391727" y="180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95521</xdr:rowOff>
    </xdr:from>
    <xdr:ext cx="469744" cy="259045"/>
    <xdr:sp macro="" textlink="">
      <xdr:nvSpPr>
        <xdr:cNvPr id="487" name="n_2aveValue【市民会館】&#10;一人当たり面積">
          <a:extLst>
            <a:ext uri="{FF2B5EF4-FFF2-40B4-BE49-F238E27FC236}">
              <a16:creationId xmlns:a16="http://schemas.microsoft.com/office/drawing/2014/main" id="{430518A5-2E46-4358-91D0-94CB19D1BC90}"/>
            </a:ext>
          </a:extLst>
        </xdr:cNvPr>
        <xdr:cNvSpPr txBox="1"/>
      </xdr:nvSpPr>
      <xdr:spPr>
        <a:xfrm>
          <a:off x="8515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157242</xdr:rowOff>
    </xdr:from>
    <xdr:ext cx="469744" cy="259045"/>
    <xdr:sp macro="" textlink="">
      <xdr:nvSpPr>
        <xdr:cNvPr id="488" name="n_3aveValue【市民会館】&#10;一人当たり面積">
          <a:extLst>
            <a:ext uri="{FF2B5EF4-FFF2-40B4-BE49-F238E27FC236}">
              <a16:creationId xmlns:a16="http://schemas.microsoft.com/office/drawing/2014/main" id="{352A8811-3215-4FE1-AEF9-CB03C081B328}"/>
            </a:ext>
          </a:extLst>
        </xdr:cNvPr>
        <xdr:cNvSpPr txBox="1"/>
      </xdr:nvSpPr>
      <xdr:spPr>
        <a:xfrm>
          <a:off x="7626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132097</xdr:rowOff>
    </xdr:from>
    <xdr:ext cx="469744" cy="259045"/>
    <xdr:sp macro="" textlink="">
      <xdr:nvSpPr>
        <xdr:cNvPr id="489" name="n_4aveValue【市民会館】&#10;一人当たり面積">
          <a:extLst>
            <a:ext uri="{FF2B5EF4-FFF2-40B4-BE49-F238E27FC236}">
              <a16:creationId xmlns:a16="http://schemas.microsoft.com/office/drawing/2014/main" id="{06B22DC8-4B3C-4A40-AE52-7F7CD6EC0B33}"/>
            </a:ext>
          </a:extLst>
        </xdr:cNvPr>
        <xdr:cNvSpPr txBox="1"/>
      </xdr:nvSpPr>
      <xdr:spPr>
        <a:xfrm>
          <a:off x="6737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xdr:rowOff>
    </xdr:from>
    <xdr:ext cx="469744" cy="259045"/>
    <xdr:sp macro="" textlink="">
      <xdr:nvSpPr>
        <xdr:cNvPr id="490" name="n_1mainValue【市民会館】&#10;一人当たり面積">
          <a:extLst>
            <a:ext uri="{FF2B5EF4-FFF2-40B4-BE49-F238E27FC236}">
              <a16:creationId xmlns:a16="http://schemas.microsoft.com/office/drawing/2014/main" id="{6AD67F59-27E7-4B5A-B578-1BD9CF43BBCD}"/>
            </a:ext>
          </a:extLst>
        </xdr:cNvPr>
        <xdr:cNvSpPr txBox="1"/>
      </xdr:nvSpPr>
      <xdr:spPr>
        <a:xfrm>
          <a:off x="9391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6114</xdr:rowOff>
    </xdr:from>
    <xdr:ext cx="469744" cy="259045"/>
    <xdr:sp macro="" textlink="">
      <xdr:nvSpPr>
        <xdr:cNvPr id="491" name="n_2mainValue【市民会館】&#10;一人当たり面積">
          <a:extLst>
            <a:ext uri="{FF2B5EF4-FFF2-40B4-BE49-F238E27FC236}">
              <a16:creationId xmlns:a16="http://schemas.microsoft.com/office/drawing/2014/main" id="{BF456067-B5B5-4E3D-AB37-5AA75915EDB7}"/>
            </a:ext>
          </a:extLst>
        </xdr:cNvPr>
        <xdr:cNvSpPr txBox="1"/>
      </xdr:nvSpPr>
      <xdr:spPr>
        <a:xfrm>
          <a:off x="8515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12209</xdr:rowOff>
    </xdr:from>
    <xdr:ext cx="469744" cy="259045"/>
    <xdr:sp macro="" textlink="">
      <xdr:nvSpPr>
        <xdr:cNvPr id="492" name="n_3mainValue【市民会館】&#10;一人当たり面積">
          <a:extLst>
            <a:ext uri="{FF2B5EF4-FFF2-40B4-BE49-F238E27FC236}">
              <a16:creationId xmlns:a16="http://schemas.microsoft.com/office/drawing/2014/main" id="{4F500721-14C3-4795-8BC7-7AA724EE96A0}"/>
            </a:ext>
          </a:extLst>
        </xdr:cNvPr>
        <xdr:cNvSpPr txBox="1"/>
      </xdr:nvSpPr>
      <xdr:spPr>
        <a:xfrm>
          <a:off x="7626427" y="185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19066</xdr:rowOff>
    </xdr:from>
    <xdr:ext cx="469744" cy="259045"/>
    <xdr:sp macro="" textlink="">
      <xdr:nvSpPr>
        <xdr:cNvPr id="493" name="n_4mainValue【市民会館】&#10;一人当たり面積">
          <a:extLst>
            <a:ext uri="{FF2B5EF4-FFF2-40B4-BE49-F238E27FC236}">
              <a16:creationId xmlns:a16="http://schemas.microsoft.com/office/drawing/2014/main" id="{11390D55-E74A-423E-89BF-4909CA0D623F}"/>
            </a:ext>
          </a:extLst>
        </xdr:cNvPr>
        <xdr:cNvSpPr txBox="1"/>
      </xdr:nvSpPr>
      <xdr:spPr>
        <a:xfrm>
          <a:off x="6737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A77F4C83-9C0D-4AD4-A680-439B13E69EB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E79684C8-CD00-4BCD-A13D-BC1909F63D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5C71FC5C-5979-4EA4-AEBC-FB3EE2B746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E159083B-09E3-402B-87B0-B8A37A57C8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590826E8-ACB4-4EFE-9D83-91385D29D5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D69F924C-74EA-4A23-86CD-6FAF434ACB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7DBA8219-6565-446E-B541-BF25FECC72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D2972EE9-44B1-41A2-80B4-88938A56D6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F384D4-A542-483E-AC8E-00B7678246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584AAAA7-480C-4BB9-AA1A-5ECADD77401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AD1C0E40-C8A1-48B2-BDD0-43860A17CB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A2F98E57-6FC4-4EB2-AB36-B1FE872FFC2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5FD22722-4639-402D-A456-00090388B84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55970F08-C970-42EB-B51E-9E96BA22D31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1364D80B-ECCB-489C-9933-2A0BF2F063F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BAABC7E8-B7C8-474F-8C26-E886C9DE267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3D3B26B4-85EC-4B19-B22A-2747FE16254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D638365C-2CBE-4424-9812-BE05F3E39DD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4C43959D-8D36-4F74-8EF6-175751F3651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381F2D12-9D7C-4B1D-934B-95D301E7DD4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222FCAF7-90D1-475B-A51C-11C6D909C48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17BAE148-C4BE-4907-B8B0-83577196E3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7064B8C4-13BF-4AD1-AE40-AE570211AFB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1BC1AC4D-6360-44CE-9526-5F37D095A7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86C6C926-8E07-46F5-A472-37225E461A90}"/>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B098B54A-2846-4D37-831C-4CB8AF29587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4E8B5304-3BDD-4ADC-A17A-829F5E63F8F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F0A75769-3D40-4452-B52D-A3961D82E8E0}"/>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2" name="直線コネクタ 521">
          <a:extLst>
            <a:ext uri="{FF2B5EF4-FFF2-40B4-BE49-F238E27FC236}">
              <a16:creationId xmlns:a16="http://schemas.microsoft.com/office/drawing/2014/main" id="{A8E260C3-1B25-4382-91AD-D0248F6CC139}"/>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241D4397-B1AB-41A3-90FA-5C5E387103BA}"/>
            </a:ext>
          </a:extLst>
        </xdr:cNvPr>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524" name="フローチャート: 判断 523">
          <a:extLst>
            <a:ext uri="{FF2B5EF4-FFF2-40B4-BE49-F238E27FC236}">
              <a16:creationId xmlns:a16="http://schemas.microsoft.com/office/drawing/2014/main" id="{ADB95618-0BF7-4B5F-BABE-5513E446FA61}"/>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525" name="フローチャート: 判断 524">
          <a:extLst>
            <a:ext uri="{FF2B5EF4-FFF2-40B4-BE49-F238E27FC236}">
              <a16:creationId xmlns:a16="http://schemas.microsoft.com/office/drawing/2014/main" id="{7B2AF3CC-1CA8-4CEA-9075-F48F61E7BD63}"/>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526" name="フローチャート: 判断 525">
          <a:extLst>
            <a:ext uri="{FF2B5EF4-FFF2-40B4-BE49-F238E27FC236}">
              <a16:creationId xmlns:a16="http://schemas.microsoft.com/office/drawing/2014/main" id="{6B613F8C-0984-4490-8440-8401FD80ECA6}"/>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7" name="フローチャート: 判断 526">
          <a:extLst>
            <a:ext uri="{FF2B5EF4-FFF2-40B4-BE49-F238E27FC236}">
              <a16:creationId xmlns:a16="http://schemas.microsoft.com/office/drawing/2014/main" id="{8074BD89-33F0-4CD7-935A-EEAFAE77CC36}"/>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528" name="フローチャート: 判断 527">
          <a:extLst>
            <a:ext uri="{FF2B5EF4-FFF2-40B4-BE49-F238E27FC236}">
              <a16:creationId xmlns:a16="http://schemas.microsoft.com/office/drawing/2014/main" id="{81344361-AD2D-4144-9AE1-5B79FECD7C3D}"/>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289D6AA-6901-4055-8A31-0DC5D7023B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30CC472-CA24-4F87-A01D-4EC49F99FA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6477D45-3F9D-4B6A-88C5-FD3A0637DE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726352A-950D-4294-93E4-9B65406CC11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7AAEF5E-6C95-45D1-8EAC-C60A8F49B08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534" name="楕円 533">
          <a:extLst>
            <a:ext uri="{FF2B5EF4-FFF2-40B4-BE49-F238E27FC236}">
              <a16:creationId xmlns:a16="http://schemas.microsoft.com/office/drawing/2014/main" id="{1266973D-45F0-496D-AC4D-31461B7467B4}"/>
            </a:ext>
          </a:extLst>
        </xdr:cNvPr>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123BBF3E-8C09-44E2-8663-51A2803364A7}"/>
            </a:ext>
          </a:extLst>
        </xdr:cNvPr>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536" name="楕円 535">
          <a:extLst>
            <a:ext uri="{FF2B5EF4-FFF2-40B4-BE49-F238E27FC236}">
              <a16:creationId xmlns:a16="http://schemas.microsoft.com/office/drawing/2014/main" id="{75D7206B-0F12-4F36-8EF9-C5691D9ED3EE}"/>
            </a:ext>
          </a:extLst>
        </xdr:cNvPr>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40005</xdr:rowOff>
    </xdr:from>
    <xdr:to>
      <xdr:col>85</xdr:col>
      <xdr:colOff>127000</xdr:colOff>
      <xdr:row>39</xdr:row>
      <xdr:rowOff>87630</xdr:rowOff>
    </xdr:to>
    <xdr:cxnSp macro="">
      <xdr:nvCxnSpPr>
        <xdr:cNvPr id="537" name="直線コネクタ 536">
          <a:extLst>
            <a:ext uri="{FF2B5EF4-FFF2-40B4-BE49-F238E27FC236}">
              <a16:creationId xmlns:a16="http://schemas.microsoft.com/office/drawing/2014/main" id="{E2643038-F9AE-4FDB-8E3D-A55DC86400CF}"/>
            </a:ext>
          </a:extLst>
        </xdr:cNvPr>
        <xdr:cNvCxnSpPr/>
      </xdr:nvCxnSpPr>
      <xdr:spPr>
        <a:xfrm>
          <a:off x="15481300" y="67265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113030</xdr:rowOff>
    </xdr:from>
    <xdr:to>
      <xdr:col>76</xdr:col>
      <xdr:colOff>165100</xdr:colOff>
      <xdr:row>39</xdr:row>
      <xdr:rowOff>43180</xdr:rowOff>
    </xdr:to>
    <xdr:sp macro="" textlink="">
      <xdr:nvSpPr>
        <xdr:cNvPr id="538" name="楕円 537">
          <a:extLst>
            <a:ext uri="{FF2B5EF4-FFF2-40B4-BE49-F238E27FC236}">
              <a16:creationId xmlns:a16="http://schemas.microsoft.com/office/drawing/2014/main" id="{7108B8CF-CB9E-440C-943E-B9859E3EF1D5}"/>
            </a:ext>
          </a:extLst>
        </xdr:cNvPr>
        <xdr:cNvSpPr/>
      </xdr:nvSpPr>
      <xdr:spPr>
        <a:xfrm>
          <a:off x="1454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40005</xdr:rowOff>
    </xdr:to>
    <xdr:cxnSp macro="">
      <xdr:nvCxnSpPr>
        <xdr:cNvPr id="539" name="直線コネクタ 538">
          <a:extLst>
            <a:ext uri="{FF2B5EF4-FFF2-40B4-BE49-F238E27FC236}">
              <a16:creationId xmlns:a16="http://schemas.microsoft.com/office/drawing/2014/main" id="{98ADF9F8-99E0-4B85-BCBD-FA80BB2C62ED}"/>
            </a:ext>
          </a:extLst>
        </xdr:cNvPr>
        <xdr:cNvCxnSpPr/>
      </xdr:nvCxnSpPr>
      <xdr:spPr>
        <a:xfrm>
          <a:off x="14592300" y="6678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40" name="楕円 539">
          <a:extLst>
            <a:ext uri="{FF2B5EF4-FFF2-40B4-BE49-F238E27FC236}">
              <a16:creationId xmlns:a16="http://schemas.microsoft.com/office/drawing/2014/main" id="{DB07A31A-B659-4E7A-B290-2F37527B5306}"/>
            </a:ext>
          </a:extLst>
        </xdr:cNvPr>
        <xdr:cNvSpPr/>
      </xdr:nvSpPr>
      <xdr:spPr>
        <a:xfrm>
          <a:off x="13652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112395</xdr:rowOff>
    </xdr:from>
    <xdr:to>
      <xdr:col>76</xdr:col>
      <xdr:colOff>114300</xdr:colOff>
      <xdr:row>38</xdr:row>
      <xdr:rowOff>163830</xdr:rowOff>
    </xdr:to>
    <xdr:cxnSp macro="">
      <xdr:nvCxnSpPr>
        <xdr:cNvPr id="541" name="直線コネクタ 540">
          <a:extLst>
            <a:ext uri="{FF2B5EF4-FFF2-40B4-BE49-F238E27FC236}">
              <a16:creationId xmlns:a16="http://schemas.microsoft.com/office/drawing/2014/main" id="{BB18A201-A389-4860-87BE-11DF36A330CD}"/>
            </a:ext>
          </a:extLst>
        </xdr:cNvPr>
        <xdr:cNvCxnSpPr/>
      </xdr:nvCxnSpPr>
      <xdr:spPr>
        <a:xfrm>
          <a:off x="13703300" y="66274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xdr:rowOff>
    </xdr:from>
    <xdr:to>
      <xdr:col>67</xdr:col>
      <xdr:colOff>101600</xdr:colOff>
      <xdr:row>38</xdr:row>
      <xdr:rowOff>111760</xdr:rowOff>
    </xdr:to>
    <xdr:sp macro="" textlink="">
      <xdr:nvSpPr>
        <xdr:cNvPr id="542" name="楕円 541">
          <a:extLst>
            <a:ext uri="{FF2B5EF4-FFF2-40B4-BE49-F238E27FC236}">
              <a16:creationId xmlns:a16="http://schemas.microsoft.com/office/drawing/2014/main" id="{F7181782-F315-49A9-BE87-9E0B261EAB99}"/>
            </a:ext>
          </a:extLst>
        </xdr:cNvPr>
        <xdr:cNvSpPr/>
      </xdr:nvSpPr>
      <xdr:spPr>
        <a:xfrm>
          <a:off x="1276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60960</xdr:rowOff>
    </xdr:from>
    <xdr:to>
      <xdr:col>71</xdr:col>
      <xdr:colOff>177800</xdr:colOff>
      <xdr:row>38</xdr:row>
      <xdr:rowOff>112395</xdr:rowOff>
    </xdr:to>
    <xdr:cxnSp macro="">
      <xdr:nvCxnSpPr>
        <xdr:cNvPr id="543" name="直線コネクタ 542">
          <a:extLst>
            <a:ext uri="{FF2B5EF4-FFF2-40B4-BE49-F238E27FC236}">
              <a16:creationId xmlns:a16="http://schemas.microsoft.com/office/drawing/2014/main" id="{0EBACB33-5278-4B56-A596-EB9013642DA7}"/>
            </a:ext>
          </a:extLst>
        </xdr:cNvPr>
        <xdr:cNvCxnSpPr/>
      </xdr:nvCxnSpPr>
      <xdr:spPr>
        <a:xfrm>
          <a:off x="12814300" y="65760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AB6C61B4-A69C-40E2-8BFD-F946A7E7C999}"/>
            </a:ext>
          </a:extLst>
        </xdr:cNvPr>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ED12EEF9-FEA6-4843-8E15-1491F1A1A163}"/>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762AD1F3-665A-4A6C-A630-036555105213}"/>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E2DD94DD-993E-42D2-98B1-C328A6F0531C}"/>
            </a:ext>
          </a:extLst>
        </xdr:cNvPr>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938BE5A7-2371-4C54-B519-2CEF58A86A92}"/>
            </a:ext>
          </a:extLst>
        </xdr:cNvPr>
        <xdr:cNvSpPr txBox="1"/>
      </xdr:nvSpPr>
      <xdr:spPr>
        <a:xfrm>
          <a:off x="15266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34307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D0FD9E81-A0B0-48B3-80B3-A9C4426C9033}"/>
            </a:ext>
          </a:extLst>
        </xdr:cNvPr>
        <xdr:cNvSpPr txBox="1"/>
      </xdr:nvSpPr>
      <xdr:spPr>
        <a:xfrm>
          <a:off x="14389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CE3F3F0E-B193-4AA3-9311-5FA98986421E}"/>
            </a:ext>
          </a:extLst>
        </xdr:cNvPr>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102887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86EEC99E-55D0-4420-8678-66621F5333D2}"/>
            </a:ext>
          </a:extLst>
        </xdr:cNvPr>
        <xdr:cNvSpPr txBox="1"/>
      </xdr:nvSpPr>
      <xdr:spPr>
        <a:xfrm>
          <a:off x="12611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A0E7C25E-7701-4236-BF2B-5CC89EC3AB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7D661BAB-8D26-4461-AEB6-913465DE52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44547ECC-6C92-4F66-8361-26D0598FCB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D5A0747C-E25B-4DAB-AB7B-2483074F711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AEEA33B5-811D-448C-84B6-13552D2C324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49275174-A107-4608-A9E9-06E17F22AD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C18BD52E-B9E3-4207-86AE-B401786D5E5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D782F4DB-D559-4F0F-A327-06475FDFA7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EEC0865C-6405-4830-84E2-F30C6D121A0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A552A75D-57AA-415C-855A-6082F78E89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234BCAC8-9D02-4BDC-B3CC-BF1C5580964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C2815742-EEBA-48C0-B15E-23F9344F53D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9B04836B-EBD1-4BA5-B9D1-2E4DC7BDFB3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5" name="テキスト ボックス 564">
          <a:extLst>
            <a:ext uri="{FF2B5EF4-FFF2-40B4-BE49-F238E27FC236}">
              <a16:creationId xmlns:a16="http://schemas.microsoft.com/office/drawing/2014/main" id="{33351C46-E28B-4462-B666-42E16D163FB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45C481D6-9A79-4F08-A7FE-FDBDF504783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7" name="テキスト ボックス 566">
          <a:extLst>
            <a:ext uri="{FF2B5EF4-FFF2-40B4-BE49-F238E27FC236}">
              <a16:creationId xmlns:a16="http://schemas.microsoft.com/office/drawing/2014/main" id="{8758CFF2-BC2C-4A8A-9EE1-113E493DBE9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7C91DB9-0738-4E77-BF66-1EAC707E241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9" name="テキスト ボックス 568">
          <a:extLst>
            <a:ext uri="{FF2B5EF4-FFF2-40B4-BE49-F238E27FC236}">
              <a16:creationId xmlns:a16="http://schemas.microsoft.com/office/drawing/2014/main" id="{332C7643-23F2-4AB7-B13B-CA7B4580E98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965269EE-45AB-4B07-9CE7-643A5F3903F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2A492BF5-C356-400F-A603-DA6460FE662F}"/>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F6CDB237-CB44-4AAE-A6B2-62CDE6779A3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EEB55E03-06E9-49DA-9323-4717121D25F9}"/>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F8F849CA-C6D3-44FC-9EB7-2ED95B57CCC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809A4778-C832-46E6-B453-FA789BE1D0B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D688D781-346C-43BF-9F1C-F394A91FE6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577" name="直線コネクタ 576">
          <a:extLst>
            <a:ext uri="{FF2B5EF4-FFF2-40B4-BE49-F238E27FC236}">
              <a16:creationId xmlns:a16="http://schemas.microsoft.com/office/drawing/2014/main" id="{F6E0BF5D-4C4A-4186-959C-AE571C36C561}"/>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D8F5BF04-045F-40FA-AC47-7DB1B169C0AD}"/>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579" name="直線コネクタ 578">
          <a:extLst>
            <a:ext uri="{FF2B5EF4-FFF2-40B4-BE49-F238E27FC236}">
              <a16:creationId xmlns:a16="http://schemas.microsoft.com/office/drawing/2014/main" id="{DD5093D4-697E-47D3-8276-1EE4E742D86A}"/>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3E8DFD68-7E87-43A8-BD71-0E075842E17D}"/>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581" name="直線コネクタ 580">
          <a:extLst>
            <a:ext uri="{FF2B5EF4-FFF2-40B4-BE49-F238E27FC236}">
              <a16:creationId xmlns:a16="http://schemas.microsoft.com/office/drawing/2014/main" id="{16AF4DBB-F58C-48F3-8734-DB1797B555C9}"/>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31096</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330822A0-F8FC-4A05-9F68-213818D6BCCA}"/>
            </a:ext>
          </a:extLst>
        </xdr:cNvPr>
        <xdr:cNvSpPr txBox="1"/>
      </xdr:nvSpPr>
      <xdr:spPr>
        <a:xfrm>
          <a:off x="22199600" y="6717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583" name="フローチャート: 判断 582">
          <a:extLst>
            <a:ext uri="{FF2B5EF4-FFF2-40B4-BE49-F238E27FC236}">
              <a16:creationId xmlns:a16="http://schemas.microsoft.com/office/drawing/2014/main" id="{0E873C49-B11A-4D11-A740-68B174C847F6}"/>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584" name="フローチャート: 判断 583">
          <a:extLst>
            <a:ext uri="{FF2B5EF4-FFF2-40B4-BE49-F238E27FC236}">
              <a16:creationId xmlns:a16="http://schemas.microsoft.com/office/drawing/2014/main" id="{ED696535-2CDF-417B-BC33-44CAA3AD02CE}"/>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585" name="フローチャート: 判断 584">
          <a:extLst>
            <a:ext uri="{FF2B5EF4-FFF2-40B4-BE49-F238E27FC236}">
              <a16:creationId xmlns:a16="http://schemas.microsoft.com/office/drawing/2014/main" id="{31810DFE-7B6E-4445-B167-B3E993B60194}"/>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586" name="フローチャート: 判断 585">
          <a:extLst>
            <a:ext uri="{FF2B5EF4-FFF2-40B4-BE49-F238E27FC236}">
              <a16:creationId xmlns:a16="http://schemas.microsoft.com/office/drawing/2014/main" id="{53BAD982-A909-4F30-9156-7460C2EC7FEA}"/>
            </a:ext>
          </a:extLst>
        </xdr:cNvPr>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587" name="フローチャート: 判断 586">
          <a:extLst>
            <a:ext uri="{FF2B5EF4-FFF2-40B4-BE49-F238E27FC236}">
              <a16:creationId xmlns:a16="http://schemas.microsoft.com/office/drawing/2014/main" id="{129C28B7-AF6A-4760-AA1F-5C853FB35B47}"/>
            </a:ext>
          </a:extLst>
        </xdr:cNvPr>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B41FA27-A805-4118-BF84-9963CC4339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A9DA538-B21D-4687-A6CB-79F8E23BF4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EE0CADC-A3C3-47F6-A153-ECE0E58647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B798EB2-FF04-487B-A4D4-6509C87A8C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2346A94-0EFD-4FE3-958A-7CE867FC8D1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117095</xdr:rowOff>
    </xdr:from>
    <xdr:to>
      <xdr:col>116</xdr:col>
      <xdr:colOff>114300</xdr:colOff>
      <xdr:row>38</xdr:row>
      <xdr:rowOff>47245</xdr:rowOff>
    </xdr:to>
    <xdr:sp macro="" textlink="">
      <xdr:nvSpPr>
        <xdr:cNvPr id="593" name="楕円 592">
          <a:extLst>
            <a:ext uri="{FF2B5EF4-FFF2-40B4-BE49-F238E27FC236}">
              <a16:creationId xmlns:a16="http://schemas.microsoft.com/office/drawing/2014/main" id="{994C80B1-A83F-493F-9FD9-D03DFB3D5522}"/>
            </a:ext>
          </a:extLst>
        </xdr:cNvPr>
        <xdr:cNvSpPr/>
      </xdr:nvSpPr>
      <xdr:spPr>
        <a:xfrm>
          <a:off x="22110700" y="64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139972</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F39CB54A-C4B4-41B7-9864-97BAA2141080}"/>
            </a:ext>
          </a:extLst>
        </xdr:cNvPr>
        <xdr:cNvSpPr txBox="1"/>
      </xdr:nvSpPr>
      <xdr:spPr>
        <a:xfrm>
          <a:off x="22199600" y="631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128619</xdr:rowOff>
    </xdr:from>
    <xdr:to>
      <xdr:col>112</xdr:col>
      <xdr:colOff>38100</xdr:colOff>
      <xdr:row>38</xdr:row>
      <xdr:rowOff>58769</xdr:rowOff>
    </xdr:to>
    <xdr:sp macro="" textlink="">
      <xdr:nvSpPr>
        <xdr:cNvPr id="595" name="楕円 594">
          <a:extLst>
            <a:ext uri="{FF2B5EF4-FFF2-40B4-BE49-F238E27FC236}">
              <a16:creationId xmlns:a16="http://schemas.microsoft.com/office/drawing/2014/main" id="{912B0CC5-D115-4E1A-9E96-6A74CE0A11D4}"/>
            </a:ext>
          </a:extLst>
        </xdr:cNvPr>
        <xdr:cNvSpPr/>
      </xdr:nvSpPr>
      <xdr:spPr>
        <a:xfrm>
          <a:off x="21272500" y="64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167894</xdr:rowOff>
    </xdr:from>
    <xdr:to>
      <xdr:col>116</xdr:col>
      <xdr:colOff>63500</xdr:colOff>
      <xdr:row>38</xdr:row>
      <xdr:rowOff>7969</xdr:rowOff>
    </xdr:to>
    <xdr:cxnSp macro="">
      <xdr:nvCxnSpPr>
        <xdr:cNvPr id="596" name="直線コネクタ 595">
          <a:extLst>
            <a:ext uri="{FF2B5EF4-FFF2-40B4-BE49-F238E27FC236}">
              <a16:creationId xmlns:a16="http://schemas.microsoft.com/office/drawing/2014/main" id="{419358F2-1D92-4D5F-BE6F-2B9D744F72BD}"/>
            </a:ext>
          </a:extLst>
        </xdr:cNvPr>
        <xdr:cNvCxnSpPr/>
      </xdr:nvCxnSpPr>
      <xdr:spPr>
        <a:xfrm flipV="1">
          <a:off x="21323300" y="6511544"/>
          <a:ext cx="8382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152433</xdr:rowOff>
    </xdr:from>
    <xdr:to>
      <xdr:col>107</xdr:col>
      <xdr:colOff>101600</xdr:colOff>
      <xdr:row>38</xdr:row>
      <xdr:rowOff>82583</xdr:rowOff>
    </xdr:to>
    <xdr:sp macro="" textlink="">
      <xdr:nvSpPr>
        <xdr:cNvPr id="597" name="楕円 596">
          <a:extLst>
            <a:ext uri="{FF2B5EF4-FFF2-40B4-BE49-F238E27FC236}">
              <a16:creationId xmlns:a16="http://schemas.microsoft.com/office/drawing/2014/main" id="{7EA1D5EC-F27C-490C-BE7E-0EE8F6874EE6}"/>
            </a:ext>
          </a:extLst>
        </xdr:cNvPr>
        <xdr:cNvSpPr/>
      </xdr:nvSpPr>
      <xdr:spPr>
        <a:xfrm>
          <a:off x="20383500" y="64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7969</xdr:rowOff>
    </xdr:from>
    <xdr:to>
      <xdr:col>111</xdr:col>
      <xdr:colOff>177800</xdr:colOff>
      <xdr:row>38</xdr:row>
      <xdr:rowOff>31783</xdr:rowOff>
    </xdr:to>
    <xdr:cxnSp macro="">
      <xdr:nvCxnSpPr>
        <xdr:cNvPr id="598" name="直線コネクタ 597">
          <a:extLst>
            <a:ext uri="{FF2B5EF4-FFF2-40B4-BE49-F238E27FC236}">
              <a16:creationId xmlns:a16="http://schemas.microsoft.com/office/drawing/2014/main" id="{A3023FEA-91FA-4470-B64F-C1995A1B6426}"/>
            </a:ext>
          </a:extLst>
        </xdr:cNvPr>
        <xdr:cNvCxnSpPr/>
      </xdr:nvCxnSpPr>
      <xdr:spPr>
        <a:xfrm flipV="1">
          <a:off x="20434300" y="6523069"/>
          <a:ext cx="889000" cy="2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3644</xdr:rowOff>
    </xdr:from>
    <xdr:to>
      <xdr:col>102</xdr:col>
      <xdr:colOff>165100</xdr:colOff>
      <xdr:row>38</xdr:row>
      <xdr:rowOff>105244</xdr:rowOff>
    </xdr:to>
    <xdr:sp macro="" textlink="">
      <xdr:nvSpPr>
        <xdr:cNvPr id="599" name="楕円 598">
          <a:extLst>
            <a:ext uri="{FF2B5EF4-FFF2-40B4-BE49-F238E27FC236}">
              <a16:creationId xmlns:a16="http://schemas.microsoft.com/office/drawing/2014/main" id="{58584748-A8D8-4DDC-966A-5FF4B5B4B933}"/>
            </a:ext>
          </a:extLst>
        </xdr:cNvPr>
        <xdr:cNvSpPr/>
      </xdr:nvSpPr>
      <xdr:spPr>
        <a:xfrm>
          <a:off x="19494500" y="65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31783</xdr:rowOff>
    </xdr:from>
    <xdr:to>
      <xdr:col>107</xdr:col>
      <xdr:colOff>50800</xdr:colOff>
      <xdr:row>38</xdr:row>
      <xdr:rowOff>54444</xdr:rowOff>
    </xdr:to>
    <xdr:cxnSp macro="">
      <xdr:nvCxnSpPr>
        <xdr:cNvPr id="600" name="直線コネクタ 599">
          <a:extLst>
            <a:ext uri="{FF2B5EF4-FFF2-40B4-BE49-F238E27FC236}">
              <a16:creationId xmlns:a16="http://schemas.microsoft.com/office/drawing/2014/main" id="{B087FB55-DFC2-4592-A651-C1B634CE2BCC}"/>
            </a:ext>
          </a:extLst>
        </xdr:cNvPr>
        <xdr:cNvCxnSpPr/>
      </xdr:nvCxnSpPr>
      <xdr:spPr>
        <a:xfrm flipV="1">
          <a:off x="19545300" y="6546883"/>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32901</xdr:rowOff>
    </xdr:from>
    <xdr:to>
      <xdr:col>98</xdr:col>
      <xdr:colOff>38100</xdr:colOff>
      <xdr:row>38</xdr:row>
      <xdr:rowOff>134501</xdr:rowOff>
    </xdr:to>
    <xdr:sp macro="" textlink="">
      <xdr:nvSpPr>
        <xdr:cNvPr id="601" name="楕円 600">
          <a:extLst>
            <a:ext uri="{FF2B5EF4-FFF2-40B4-BE49-F238E27FC236}">
              <a16:creationId xmlns:a16="http://schemas.microsoft.com/office/drawing/2014/main" id="{B7B0D97A-3CEC-4944-B2B1-8AC610CB4D47}"/>
            </a:ext>
          </a:extLst>
        </xdr:cNvPr>
        <xdr:cNvSpPr/>
      </xdr:nvSpPr>
      <xdr:spPr>
        <a:xfrm>
          <a:off x="18605500" y="65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54444</xdr:rowOff>
    </xdr:from>
    <xdr:to>
      <xdr:col>102</xdr:col>
      <xdr:colOff>114300</xdr:colOff>
      <xdr:row>38</xdr:row>
      <xdr:rowOff>83701</xdr:rowOff>
    </xdr:to>
    <xdr:cxnSp macro="">
      <xdr:nvCxnSpPr>
        <xdr:cNvPr id="602" name="直線コネクタ 601">
          <a:extLst>
            <a:ext uri="{FF2B5EF4-FFF2-40B4-BE49-F238E27FC236}">
              <a16:creationId xmlns:a16="http://schemas.microsoft.com/office/drawing/2014/main" id="{64B32495-7483-4DBE-B03A-8A1DCEFEC061}"/>
            </a:ext>
          </a:extLst>
        </xdr:cNvPr>
        <xdr:cNvCxnSpPr/>
      </xdr:nvCxnSpPr>
      <xdr:spPr>
        <a:xfrm flipV="1">
          <a:off x="18656300" y="6569544"/>
          <a:ext cx="8890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152437</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D9F2A94D-E5EB-4FC9-8CA5-F3145804FD11}"/>
            </a:ext>
          </a:extLst>
        </xdr:cNvPr>
        <xdr:cNvSpPr txBox="1"/>
      </xdr:nvSpPr>
      <xdr:spPr>
        <a:xfrm>
          <a:off x="21011095" y="68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1695</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13B550B9-B64B-42E7-B1C3-443CAE3208FF}"/>
            </a:ext>
          </a:extLst>
        </xdr:cNvPr>
        <xdr:cNvSpPr txBox="1"/>
      </xdr:nvSpPr>
      <xdr:spPr>
        <a:xfrm>
          <a:off x="20134795" y="685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165797</xdr:rowOff>
    </xdr:from>
    <xdr:ext cx="599010" cy="259045"/>
    <xdr:sp macro="" textlink="">
      <xdr:nvSpPr>
        <xdr:cNvPr id="605" name="n_3aveValue【一般廃棄物処理施設】&#10;一人当たり有形固定資産（償却資産）額">
          <a:extLst>
            <a:ext uri="{FF2B5EF4-FFF2-40B4-BE49-F238E27FC236}">
              <a16:creationId xmlns:a16="http://schemas.microsoft.com/office/drawing/2014/main" id="{1F69DB29-8125-4EB8-8374-42BA1484E15F}"/>
            </a:ext>
          </a:extLst>
        </xdr:cNvPr>
        <xdr:cNvSpPr txBox="1"/>
      </xdr:nvSpPr>
      <xdr:spPr>
        <a:xfrm>
          <a:off x="19245795" y="68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48894</xdr:rowOff>
    </xdr:from>
    <xdr:ext cx="599010" cy="259045"/>
    <xdr:sp macro="" textlink="">
      <xdr:nvSpPr>
        <xdr:cNvPr id="606" name="n_4aveValue【一般廃棄物処理施設】&#10;一人当たり有形固定資産（償却資産）額">
          <a:extLst>
            <a:ext uri="{FF2B5EF4-FFF2-40B4-BE49-F238E27FC236}">
              <a16:creationId xmlns:a16="http://schemas.microsoft.com/office/drawing/2014/main" id="{FC79542A-D7BF-4DEA-943D-B08261561E8A}"/>
            </a:ext>
          </a:extLst>
        </xdr:cNvPr>
        <xdr:cNvSpPr txBox="1"/>
      </xdr:nvSpPr>
      <xdr:spPr>
        <a:xfrm>
          <a:off x="18356795" y="69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75296</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34F066FA-280B-401F-9065-006D3D784BD5}"/>
            </a:ext>
          </a:extLst>
        </xdr:cNvPr>
        <xdr:cNvSpPr txBox="1"/>
      </xdr:nvSpPr>
      <xdr:spPr>
        <a:xfrm>
          <a:off x="21011095" y="624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99110</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C44B3859-C267-4BF1-A273-6464B22E1DEA}"/>
            </a:ext>
          </a:extLst>
        </xdr:cNvPr>
        <xdr:cNvSpPr txBox="1"/>
      </xdr:nvSpPr>
      <xdr:spPr>
        <a:xfrm>
          <a:off x="20134795" y="627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121771</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701C9D41-2B96-42F1-A2F0-6D7C0474AEB5}"/>
            </a:ext>
          </a:extLst>
        </xdr:cNvPr>
        <xdr:cNvSpPr txBox="1"/>
      </xdr:nvSpPr>
      <xdr:spPr>
        <a:xfrm>
          <a:off x="19245795" y="62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151028</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2DF138CF-985D-4D28-9D1E-FA2A7CFDBFE7}"/>
            </a:ext>
          </a:extLst>
        </xdr:cNvPr>
        <xdr:cNvSpPr txBox="1"/>
      </xdr:nvSpPr>
      <xdr:spPr>
        <a:xfrm>
          <a:off x="18356795" y="632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D599F74A-821D-47FA-94F0-D5659C6F1E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90043322-0CE6-4F44-B100-9A918E726E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EDE81345-CF55-478A-9853-2165402C9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39DE8974-F7D6-411F-8249-6078ECD496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3DF52C4E-EEB0-4664-A245-6A9B9625BB8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992A8A58-BB44-4FDE-BC59-5109546189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6C1A922B-AA9D-4172-8497-9EB2553222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847CB012-EE61-47A8-8B61-7437FB9E04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7154A489-EEE6-42C0-91BD-195FF20B2E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1FB1A878-0323-4708-9553-6381E6DBAD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DDF14FD1-FB09-4A2C-951E-C728BA1779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2CD491EC-3A4C-4F79-A067-9930D02FD3A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D4E59D6D-4FA1-465F-A17F-1BDA6663CD5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D6E53BFF-783C-405F-B0BA-EBBE2184620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3EE0FF64-2D41-4438-9353-BCCB23131C7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5B74413C-69A5-46EC-80C7-A340C33402A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3EA0E2F-8AD8-4566-9191-951B2499E14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93CB0D1B-50E5-4FD2-9F1D-739642E179C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33838B13-C7E9-45A9-A092-01358AEB22F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98F10CB5-BDC4-434F-BB03-DA67598CA29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5EA418E0-9174-4CBF-99D7-9ED88C194B4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27B1B078-1298-4485-A54C-C81B44D1D6B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5ACF22A6-C26C-47F9-BC9A-829487A43B9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A5A88F7-D63F-4427-9AD7-283FDD0407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8E439FC-D6EF-4C47-849C-8B61C95A0B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636" name="直線コネクタ 635">
          <a:extLst>
            <a:ext uri="{FF2B5EF4-FFF2-40B4-BE49-F238E27FC236}">
              <a16:creationId xmlns:a16="http://schemas.microsoft.com/office/drawing/2014/main" id="{B08C31C6-5F94-461D-9A02-5A4FD76024AB}"/>
            </a:ext>
          </a:extLst>
        </xdr:cNvPr>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47662E66-9F32-48F1-A5AD-70E04D7D9913}"/>
            </a:ext>
          </a:extLst>
        </xdr:cNvPr>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638" name="直線コネクタ 637">
          <a:extLst>
            <a:ext uri="{FF2B5EF4-FFF2-40B4-BE49-F238E27FC236}">
              <a16:creationId xmlns:a16="http://schemas.microsoft.com/office/drawing/2014/main" id="{D614F994-F7E4-46F6-AE0A-DFC640AE3BF1}"/>
            </a:ext>
          </a:extLst>
        </xdr:cNvPr>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2EC493F7-F715-4A6F-A35C-29773772DDC5}"/>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40" name="直線コネクタ 639">
          <a:extLst>
            <a:ext uri="{FF2B5EF4-FFF2-40B4-BE49-F238E27FC236}">
              <a16:creationId xmlns:a16="http://schemas.microsoft.com/office/drawing/2014/main" id="{0D395E2B-A747-4505-8762-E6F9D137F13A}"/>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170923</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F34EFF4C-57F9-4943-A8C7-EC5FBE407444}"/>
            </a:ext>
          </a:extLst>
        </xdr:cNvPr>
        <xdr:cNvSpPr txBox="1"/>
      </xdr:nvSpPr>
      <xdr:spPr>
        <a:xfrm>
          <a:off x="163576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642" name="フローチャート: 判断 641">
          <a:extLst>
            <a:ext uri="{FF2B5EF4-FFF2-40B4-BE49-F238E27FC236}">
              <a16:creationId xmlns:a16="http://schemas.microsoft.com/office/drawing/2014/main" id="{870ACED5-DC9D-44B7-BC53-94ACCD0A4A3C}"/>
            </a:ext>
          </a:extLst>
        </xdr:cNvPr>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a:extLst>
            <a:ext uri="{FF2B5EF4-FFF2-40B4-BE49-F238E27FC236}">
              <a16:creationId xmlns:a16="http://schemas.microsoft.com/office/drawing/2014/main" id="{1A2A7F0E-0F0C-451B-90EC-4272768A1FB8}"/>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644" name="フローチャート: 判断 643">
          <a:extLst>
            <a:ext uri="{FF2B5EF4-FFF2-40B4-BE49-F238E27FC236}">
              <a16:creationId xmlns:a16="http://schemas.microsoft.com/office/drawing/2014/main" id="{E6E41039-7A36-45A1-80A7-36EBBF0A23A3}"/>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45" name="フローチャート: 判断 644">
          <a:extLst>
            <a:ext uri="{FF2B5EF4-FFF2-40B4-BE49-F238E27FC236}">
              <a16:creationId xmlns:a16="http://schemas.microsoft.com/office/drawing/2014/main" id="{535B4775-9E17-4201-B9A4-8315101BE6F9}"/>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646" name="フローチャート: 判断 645">
          <a:extLst>
            <a:ext uri="{FF2B5EF4-FFF2-40B4-BE49-F238E27FC236}">
              <a16:creationId xmlns:a16="http://schemas.microsoft.com/office/drawing/2014/main" id="{F31BF409-EE12-4C2E-82A4-1CB3C8842CDC}"/>
            </a:ext>
          </a:extLst>
        </xdr:cNvPr>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E992D89-252A-4E1C-B1E0-D7B4325C798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480499E-2028-4405-A28A-1AD8CB752E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DF962E8-27F5-4D69-9CC3-0255D53F64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3A76B30-B7A7-4828-B7FC-577747361F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BFE04A2-F790-45D9-AF24-BED109A101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52" name="楕円 651">
          <a:extLst>
            <a:ext uri="{FF2B5EF4-FFF2-40B4-BE49-F238E27FC236}">
              <a16:creationId xmlns:a16="http://schemas.microsoft.com/office/drawing/2014/main" id="{5E4D97EA-184D-4371-A63D-9EEB74B911CB}"/>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175FC038-43E6-4F96-B9D9-94478C229855}"/>
            </a:ext>
          </a:extLst>
        </xdr:cNvPr>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53703</xdr:rowOff>
    </xdr:from>
    <xdr:to>
      <xdr:col>81</xdr:col>
      <xdr:colOff>101600</xdr:colOff>
      <xdr:row>59</xdr:row>
      <xdr:rowOff>155303</xdr:rowOff>
    </xdr:to>
    <xdr:sp macro="" textlink="">
      <xdr:nvSpPr>
        <xdr:cNvPr id="654" name="楕円 653">
          <a:extLst>
            <a:ext uri="{FF2B5EF4-FFF2-40B4-BE49-F238E27FC236}">
              <a16:creationId xmlns:a16="http://schemas.microsoft.com/office/drawing/2014/main" id="{DE9499E9-CD98-41AB-8807-A59D6B17EDE6}"/>
            </a:ext>
          </a:extLst>
        </xdr:cNvPr>
        <xdr:cNvSpPr/>
      </xdr:nvSpPr>
      <xdr:spPr>
        <a:xfrm>
          <a:off x="15430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104503</xdr:rowOff>
    </xdr:from>
    <xdr:to>
      <xdr:col>85</xdr:col>
      <xdr:colOff>127000</xdr:colOff>
      <xdr:row>59</xdr:row>
      <xdr:rowOff>137160</xdr:rowOff>
    </xdr:to>
    <xdr:cxnSp macro="">
      <xdr:nvCxnSpPr>
        <xdr:cNvPr id="655" name="直線コネクタ 654">
          <a:extLst>
            <a:ext uri="{FF2B5EF4-FFF2-40B4-BE49-F238E27FC236}">
              <a16:creationId xmlns:a16="http://schemas.microsoft.com/office/drawing/2014/main" id="{8FA8D40E-D893-4F38-873F-07EB5C6293BB}"/>
            </a:ext>
          </a:extLst>
        </xdr:cNvPr>
        <xdr:cNvCxnSpPr/>
      </xdr:nvCxnSpPr>
      <xdr:spPr>
        <a:xfrm>
          <a:off x="15481300" y="102200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21046</xdr:rowOff>
    </xdr:from>
    <xdr:to>
      <xdr:col>76</xdr:col>
      <xdr:colOff>165100</xdr:colOff>
      <xdr:row>59</xdr:row>
      <xdr:rowOff>122646</xdr:rowOff>
    </xdr:to>
    <xdr:sp macro="" textlink="">
      <xdr:nvSpPr>
        <xdr:cNvPr id="656" name="楕円 655">
          <a:extLst>
            <a:ext uri="{FF2B5EF4-FFF2-40B4-BE49-F238E27FC236}">
              <a16:creationId xmlns:a16="http://schemas.microsoft.com/office/drawing/2014/main" id="{C20BBC2D-FDFF-462B-B8E6-917345C28D2E}"/>
            </a:ext>
          </a:extLst>
        </xdr:cNvPr>
        <xdr:cNvSpPr/>
      </xdr:nvSpPr>
      <xdr:spPr>
        <a:xfrm>
          <a:off x="14541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71846</xdr:rowOff>
    </xdr:from>
    <xdr:to>
      <xdr:col>81</xdr:col>
      <xdr:colOff>50800</xdr:colOff>
      <xdr:row>59</xdr:row>
      <xdr:rowOff>104503</xdr:rowOff>
    </xdr:to>
    <xdr:cxnSp macro="">
      <xdr:nvCxnSpPr>
        <xdr:cNvPr id="657" name="直線コネクタ 656">
          <a:extLst>
            <a:ext uri="{FF2B5EF4-FFF2-40B4-BE49-F238E27FC236}">
              <a16:creationId xmlns:a16="http://schemas.microsoft.com/office/drawing/2014/main" id="{F2C1B627-8D78-4D18-834C-04ED21CEE6CD}"/>
            </a:ext>
          </a:extLst>
        </xdr:cNvPr>
        <xdr:cNvCxnSpPr/>
      </xdr:nvCxnSpPr>
      <xdr:spPr>
        <a:xfrm>
          <a:off x="14592300" y="101873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159838</xdr:rowOff>
    </xdr:from>
    <xdr:to>
      <xdr:col>72</xdr:col>
      <xdr:colOff>38100</xdr:colOff>
      <xdr:row>59</xdr:row>
      <xdr:rowOff>89988</xdr:rowOff>
    </xdr:to>
    <xdr:sp macro="" textlink="">
      <xdr:nvSpPr>
        <xdr:cNvPr id="658" name="楕円 657">
          <a:extLst>
            <a:ext uri="{FF2B5EF4-FFF2-40B4-BE49-F238E27FC236}">
              <a16:creationId xmlns:a16="http://schemas.microsoft.com/office/drawing/2014/main" id="{CC5CADE9-071E-44A2-8B89-9298B70CCD6A}"/>
            </a:ext>
          </a:extLst>
        </xdr:cNvPr>
        <xdr:cNvSpPr/>
      </xdr:nvSpPr>
      <xdr:spPr>
        <a:xfrm>
          <a:off x="13652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39188</xdr:rowOff>
    </xdr:from>
    <xdr:to>
      <xdr:col>76</xdr:col>
      <xdr:colOff>114300</xdr:colOff>
      <xdr:row>59</xdr:row>
      <xdr:rowOff>71846</xdr:rowOff>
    </xdr:to>
    <xdr:cxnSp macro="">
      <xdr:nvCxnSpPr>
        <xdr:cNvPr id="659" name="直線コネクタ 658">
          <a:extLst>
            <a:ext uri="{FF2B5EF4-FFF2-40B4-BE49-F238E27FC236}">
              <a16:creationId xmlns:a16="http://schemas.microsoft.com/office/drawing/2014/main" id="{DE9D6E36-5E2B-4FDF-801B-915AACA3B6D5}"/>
            </a:ext>
          </a:extLst>
        </xdr:cNvPr>
        <xdr:cNvCxnSpPr/>
      </xdr:nvCxnSpPr>
      <xdr:spPr>
        <a:xfrm>
          <a:off x="13703300" y="101547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127181</xdr:rowOff>
    </xdr:from>
    <xdr:to>
      <xdr:col>67</xdr:col>
      <xdr:colOff>101600</xdr:colOff>
      <xdr:row>59</xdr:row>
      <xdr:rowOff>57331</xdr:rowOff>
    </xdr:to>
    <xdr:sp macro="" textlink="">
      <xdr:nvSpPr>
        <xdr:cNvPr id="660" name="楕円 659">
          <a:extLst>
            <a:ext uri="{FF2B5EF4-FFF2-40B4-BE49-F238E27FC236}">
              <a16:creationId xmlns:a16="http://schemas.microsoft.com/office/drawing/2014/main" id="{77F759EE-4C71-49AD-BA68-521627A0432A}"/>
            </a:ext>
          </a:extLst>
        </xdr:cNvPr>
        <xdr:cNvSpPr/>
      </xdr:nvSpPr>
      <xdr:spPr>
        <a:xfrm>
          <a:off x="12763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6531</xdr:rowOff>
    </xdr:from>
    <xdr:to>
      <xdr:col>71</xdr:col>
      <xdr:colOff>177800</xdr:colOff>
      <xdr:row>59</xdr:row>
      <xdr:rowOff>39188</xdr:rowOff>
    </xdr:to>
    <xdr:cxnSp macro="">
      <xdr:nvCxnSpPr>
        <xdr:cNvPr id="661" name="直線コネクタ 660">
          <a:extLst>
            <a:ext uri="{FF2B5EF4-FFF2-40B4-BE49-F238E27FC236}">
              <a16:creationId xmlns:a16="http://schemas.microsoft.com/office/drawing/2014/main" id="{20F46977-BBAD-440E-A050-785270446021}"/>
            </a:ext>
          </a:extLst>
        </xdr:cNvPr>
        <xdr:cNvCxnSpPr/>
      </xdr:nvCxnSpPr>
      <xdr:spPr>
        <a:xfrm>
          <a:off x="12814300" y="101220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1C05475B-85AA-437F-BC66-FB61301C9B8F}"/>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F47E95BF-FC4D-4F29-94F5-F691DB18D059}"/>
            </a:ext>
          </a:extLst>
        </xdr:cNvPr>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A59014F6-805B-48B9-966D-39E1E3B60107}"/>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162758</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E236C903-4193-4085-8FE7-00664B26D657}"/>
            </a:ext>
          </a:extLst>
        </xdr:cNvPr>
        <xdr:cNvSpPr txBox="1"/>
      </xdr:nvSpPr>
      <xdr:spPr>
        <a:xfrm>
          <a:off x="12611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380</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2965AE7F-8709-409C-8F29-33D2CCCE3743}"/>
            </a:ext>
          </a:extLst>
        </xdr:cNvPr>
        <xdr:cNvSpPr txBox="1"/>
      </xdr:nvSpPr>
      <xdr:spPr>
        <a:xfrm>
          <a:off x="15266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139173</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3E7BDF5A-EC4D-4E8A-85C5-58A13FD9671D}"/>
            </a:ext>
          </a:extLst>
        </xdr:cNvPr>
        <xdr:cNvSpPr txBox="1"/>
      </xdr:nvSpPr>
      <xdr:spPr>
        <a:xfrm>
          <a:off x="14389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106515</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1E13DE7A-F726-4978-84E4-18013B86BC2A}"/>
            </a:ext>
          </a:extLst>
        </xdr:cNvPr>
        <xdr:cNvSpPr txBox="1"/>
      </xdr:nvSpPr>
      <xdr:spPr>
        <a:xfrm>
          <a:off x="13500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73858</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38837EED-D794-4320-8679-CA587A74325E}"/>
            </a:ext>
          </a:extLst>
        </xdr:cNvPr>
        <xdr:cNvSpPr txBox="1"/>
      </xdr:nvSpPr>
      <xdr:spPr>
        <a:xfrm>
          <a:off x="12611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542FE1E3-139E-4275-95D7-D2E5A368F0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20E1DC69-4A39-44E6-8863-868FA5DDE8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FE722779-9B0D-4D00-AF22-AAD0FD2992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34E58CF6-109E-4F85-AD1A-DA4889D1DE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811C7FF9-066D-4EE1-9641-680574973B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E13C4F32-C34B-4AE3-B3A0-CFB6E5DE704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8A83A2A0-130F-4EBA-97C1-68B0DC2709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4B510B07-B6B8-411E-BA01-9E1939666A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50B23648-A5B1-4C1D-8EE7-851E5203E1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6AA0D0C4-5D23-4EEC-843C-CD120BB5F1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C3F09FF5-00DA-4B0A-928C-532C888C754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1D5F3DE9-D6C6-4217-AE6E-2F9CDF77621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89381E46-69D5-4378-99CD-1B3810F5B45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B08CE952-5004-4B59-BF94-AAA0004E0C3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09D286FF-27E2-437F-810E-80D064697F8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B7D23F6C-3A14-4C7C-9179-2C56B85140A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63E2BA1F-5F1B-4941-8A33-56586877273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297FAC4C-F6FF-46D3-8B05-AFAA61AD48C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67712164-4A1A-4E9A-830E-A2AE3CB2CC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DEF9CD77-8DAD-4F91-A48D-AE01040033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575C977B-4D22-42C7-8189-65429F63A6B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691" name="直線コネクタ 690">
          <a:extLst>
            <a:ext uri="{FF2B5EF4-FFF2-40B4-BE49-F238E27FC236}">
              <a16:creationId xmlns:a16="http://schemas.microsoft.com/office/drawing/2014/main" id="{B777CC55-10FD-4AA7-AB10-ED52E4DE7114}"/>
            </a:ext>
          </a:extLst>
        </xdr:cNvPr>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6E536118-18BD-44C4-94DF-B28F46092424}"/>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693" name="直線コネクタ 692">
          <a:extLst>
            <a:ext uri="{FF2B5EF4-FFF2-40B4-BE49-F238E27FC236}">
              <a16:creationId xmlns:a16="http://schemas.microsoft.com/office/drawing/2014/main" id="{62AA5D50-2169-4127-AFC9-7BEC330B6084}"/>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11FA5738-034E-4F62-AF78-52AA052C7B71}"/>
            </a:ext>
          </a:extLst>
        </xdr:cNvPr>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695" name="直線コネクタ 694">
          <a:extLst>
            <a:ext uri="{FF2B5EF4-FFF2-40B4-BE49-F238E27FC236}">
              <a16:creationId xmlns:a16="http://schemas.microsoft.com/office/drawing/2014/main" id="{6C48FC5E-F8D5-4BB2-AB26-F4DA8067069E}"/>
            </a:ext>
          </a:extLst>
        </xdr:cNvPr>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44324731-DA8B-4553-906A-B7A50540F2FE}"/>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97" name="フローチャート: 判断 696">
          <a:extLst>
            <a:ext uri="{FF2B5EF4-FFF2-40B4-BE49-F238E27FC236}">
              <a16:creationId xmlns:a16="http://schemas.microsoft.com/office/drawing/2014/main" id="{E8BCCED1-AF4F-43E8-8E03-008552945273}"/>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698" name="フローチャート: 判断 697">
          <a:extLst>
            <a:ext uri="{FF2B5EF4-FFF2-40B4-BE49-F238E27FC236}">
              <a16:creationId xmlns:a16="http://schemas.microsoft.com/office/drawing/2014/main" id="{5E09A485-36C1-433D-AC7A-1DCAAB5BF072}"/>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699" name="フローチャート: 判断 698">
          <a:extLst>
            <a:ext uri="{FF2B5EF4-FFF2-40B4-BE49-F238E27FC236}">
              <a16:creationId xmlns:a16="http://schemas.microsoft.com/office/drawing/2014/main" id="{C7E77607-42D6-4F3A-A6F7-D3C7BBF9979F}"/>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700" name="フローチャート: 判断 699">
          <a:extLst>
            <a:ext uri="{FF2B5EF4-FFF2-40B4-BE49-F238E27FC236}">
              <a16:creationId xmlns:a16="http://schemas.microsoft.com/office/drawing/2014/main" id="{574458E4-1A3E-4A3C-97B0-36C2E6EFC60D}"/>
            </a:ext>
          </a:extLst>
        </xdr:cNvPr>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701" name="フローチャート: 判断 700">
          <a:extLst>
            <a:ext uri="{FF2B5EF4-FFF2-40B4-BE49-F238E27FC236}">
              <a16:creationId xmlns:a16="http://schemas.microsoft.com/office/drawing/2014/main" id="{B859504B-378B-4D15-9687-F8A18C9883A4}"/>
            </a:ext>
          </a:extLst>
        </xdr:cNvPr>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24AF28B-C832-4482-B68E-C53AE7AA33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24E2349-8D02-4758-A232-2F47C5937E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11E18DA-761D-48A7-8447-3A202D38811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39F7A03-ABCB-4968-B29F-37E71D24706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59C53C1-EC19-4C40-BB04-4494912746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707" name="楕円 706">
          <a:extLst>
            <a:ext uri="{FF2B5EF4-FFF2-40B4-BE49-F238E27FC236}">
              <a16:creationId xmlns:a16="http://schemas.microsoft.com/office/drawing/2014/main" id="{4A04BF0A-F17C-4162-A5E5-0186FA9AD8B1}"/>
            </a:ext>
          </a:extLst>
        </xdr:cNvPr>
        <xdr:cNvSpPr/>
      </xdr:nvSpPr>
      <xdr:spPr>
        <a:xfrm>
          <a:off x="221107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169943</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DA92C74B-824B-434B-8FD3-BCC8490E636F}"/>
            </a:ext>
          </a:extLst>
        </xdr:cNvPr>
        <xdr:cNvSpPr txBox="1"/>
      </xdr:nvSpPr>
      <xdr:spPr>
        <a:xfrm>
          <a:off x="22199600"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24638</xdr:rowOff>
    </xdr:from>
    <xdr:to>
      <xdr:col>112</xdr:col>
      <xdr:colOff>38100</xdr:colOff>
      <xdr:row>62</xdr:row>
      <xdr:rowOff>126238</xdr:rowOff>
    </xdr:to>
    <xdr:sp macro="" textlink="">
      <xdr:nvSpPr>
        <xdr:cNvPr id="709" name="楕円 708">
          <a:extLst>
            <a:ext uri="{FF2B5EF4-FFF2-40B4-BE49-F238E27FC236}">
              <a16:creationId xmlns:a16="http://schemas.microsoft.com/office/drawing/2014/main" id="{75711D80-CD62-49DE-983B-F461C7632CF8}"/>
            </a:ext>
          </a:extLst>
        </xdr:cNvPr>
        <xdr:cNvSpPr/>
      </xdr:nvSpPr>
      <xdr:spPr>
        <a:xfrm>
          <a:off x="21272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70866</xdr:rowOff>
    </xdr:from>
    <xdr:to>
      <xdr:col>116</xdr:col>
      <xdr:colOff>63500</xdr:colOff>
      <xdr:row>62</xdr:row>
      <xdr:rowOff>75438</xdr:rowOff>
    </xdr:to>
    <xdr:cxnSp macro="">
      <xdr:nvCxnSpPr>
        <xdr:cNvPr id="710" name="直線コネクタ 709">
          <a:extLst>
            <a:ext uri="{FF2B5EF4-FFF2-40B4-BE49-F238E27FC236}">
              <a16:creationId xmlns:a16="http://schemas.microsoft.com/office/drawing/2014/main" id="{1172C087-7A36-4DAD-9D4F-23C78D4443F8}"/>
            </a:ext>
          </a:extLst>
        </xdr:cNvPr>
        <xdr:cNvCxnSpPr/>
      </xdr:nvCxnSpPr>
      <xdr:spPr>
        <a:xfrm flipV="1">
          <a:off x="21323300" y="1070076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33782</xdr:rowOff>
    </xdr:from>
    <xdr:to>
      <xdr:col>107</xdr:col>
      <xdr:colOff>101600</xdr:colOff>
      <xdr:row>62</xdr:row>
      <xdr:rowOff>135382</xdr:rowOff>
    </xdr:to>
    <xdr:sp macro="" textlink="">
      <xdr:nvSpPr>
        <xdr:cNvPr id="711" name="楕円 710">
          <a:extLst>
            <a:ext uri="{FF2B5EF4-FFF2-40B4-BE49-F238E27FC236}">
              <a16:creationId xmlns:a16="http://schemas.microsoft.com/office/drawing/2014/main" id="{3B020F53-5DA6-4B79-AB59-48C13F6A03FE}"/>
            </a:ext>
          </a:extLst>
        </xdr:cNvPr>
        <xdr:cNvSpPr/>
      </xdr:nvSpPr>
      <xdr:spPr>
        <a:xfrm>
          <a:off x="20383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75438</xdr:rowOff>
    </xdr:from>
    <xdr:to>
      <xdr:col>111</xdr:col>
      <xdr:colOff>177800</xdr:colOff>
      <xdr:row>62</xdr:row>
      <xdr:rowOff>84582</xdr:rowOff>
    </xdr:to>
    <xdr:cxnSp macro="">
      <xdr:nvCxnSpPr>
        <xdr:cNvPr id="712" name="直線コネクタ 711">
          <a:extLst>
            <a:ext uri="{FF2B5EF4-FFF2-40B4-BE49-F238E27FC236}">
              <a16:creationId xmlns:a16="http://schemas.microsoft.com/office/drawing/2014/main" id="{A96B257E-CCD2-47E5-9C19-5281C67FED0E}"/>
            </a:ext>
          </a:extLst>
        </xdr:cNvPr>
        <xdr:cNvCxnSpPr/>
      </xdr:nvCxnSpPr>
      <xdr:spPr>
        <a:xfrm flipV="1">
          <a:off x="20434300" y="107053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13" name="楕円 712">
          <a:extLst>
            <a:ext uri="{FF2B5EF4-FFF2-40B4-BE49-F238E27FC236}">
              <a16:creationId xmlns:a16="http://schemas.microsoft.com/office/drawing/2014/main" id="{3417425D-28D8-436C-BBD4-917B7FEF7996}"/>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84582</xdr:rowOff>
    </xdr:from>
    <xdr:to>
      <xdr:col>107</xdr:col>
      <xdr:colOff>50800</xdr:colOff>
      <xdr:row>62</xdr:row>
      <xdr:rowOff>91440</xdr:rowOff>
    </xdr:to>
    <xdr:cxnSp macro="">
      <xdr:nvCxnSpPr>
        <xdr:cNvPr id="714" name="直線コネクタ 713">
          <a:extLst>
            <a:ext uri="{FF2B5EF4-FFF2-40B4-BE49-F238E27FC236}">
              <a16:creationId xmlns:a16="http://schemas.microsoft.com/office/drawing/2014/main" id="{976B0425-5683-4C6A-80CA-E454428F5B27}"/>
            </a:ext>
          </a:extLst>
        </xdr:cNvPr>
        <xdr:cNvCxnSpPr/>
      </xdr:nvCxnSpPr>
      <xdr:spPr>
        <a:xfrm flipV="1">
          <a:off x="19545300" y="107144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715" name="楕円 714">
          <a:extLst>
            <a:ext uri="{FF2B5EF4-FFF2-40B4-BE49-F238E27FC236}">
              <a16:creationId xmlns:a16="http://schemas.microsoft.com/office/drawing/2014/main" id="{AABDBC80-5CDD-4CCF-826F-D9C66122469F}"/>
            </a:ext>
          </a:extLst>
        </xdr:cNvPr>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102870</xdr:rowOff>
    </xdr:to>
    <xdr:cxnSp macro="">
      <xdr:nvCxnSpPr>
        <xdr:cNvPr id="716" name="直線コネクタ 715">
          <a:extLst>
            <a:ext uri="{FF2B5EF4-FFF2-40B4-BE49-F238E27FC236}">
              <a16:creationId xmlns:a16="http://schemas.microsoft.com/office/drawing/2014/main" id="{BA25DDC1-B4FF-49B1-BC1C-88A6949AE535}"/>
            </a:ext>
          </a:extLst>
        </xdr:cNvPr>
        <xdr:cNvCxnSpPr/>
      </xdr:nvCxnSpPr>
      <xdr:spPr>
        <a:xfrm flipV="1">
          <a:off x="18656300" y="10721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717" name="n_1aveValue【保健センター・保健所】&#10;一人当たり面積">
          <a:extLst>
            <a:ext uri="{FF2B5EF4-FFF2-40B4-BE49-F238E27FC236}">
              <a16:creationId xmlns:a16="http://schemas.microsoft.com/office/drawing/2014/main" id="{9081419E-662A-4C72-B698-28EFCD4636FD}"/>
            </a:ext>
          </a:extLst>
        </xdr:cNvPr>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718" name="n_2aveValue【保健センター・保健所】&#10;一人当たり面積">
          <a:extLst>
            <a:ext uri="{FF2B5EF4-FFF2-40B4-BE49-F238E27FC236}">
              <a16:creationId xmlns:a16="http://schemas.microsoft.com/office/drawing/2014/main" id="{A19A4CB0-8B9C-4794-967E-85C258C900EE}"/>
            </a:ext>
          </a:extLst>
        </xdr:cNvPr>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719" name="n_3aveValue【保健センター・保健所】&#10;一人当たり面積">
          <a:extLst>
            <a:ext uri="{FF2B5EF4-FFF2-40B4-BE49-F238E27FC236}">
              <a16:creationId xmlns:a16="http://schemas.microsoft.com/office/drawing/2014/main" id="{1E3FA67B-58A0-4B94-A59F-B3DE98BF9C7D}"/>
            </a:ext>
          </a:extLst>
        </xdr:cNvPr>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720" name="n_4aveValue【保健センター・保健所】&#10;一人当たり面積">
          <a:extLst>
            <a:ext uri="{FF2B5EF4-FFF2-40B4-BE49-F238E27FC236}">
              <a16:creationId xmlns:a16="http://schemas.microsoft.com/office/drawing/2014/main" id="{8D32872D-02FC-411D-AFA2-0B921EA23146}"/>
            </a:ext>
          </a:extLst>
        </xdr:cNvPr>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117365</xdr:rowOff>
    </xdr:from>
    <xdr:ext cx="469744" cy="259045"/>
    <xdr:sp macro="" textlink="">
      <xdr:nvSpPr>
        <xdr:cNvPr id="721" name="n_1mainValue【保健センター・保健所】&#10;一人当たり面積">
          <a:extLst>
            <a:ext uri="{FF2B5EF4-FFF2-40B4-BE49-F238E27FC236}">
              <a16:creationId xmlns:a16="http://schemas.microsoft.com/office/drawing/2014/main" id="{E69B19B0-BDE8-4E90-ACD8-7DA75FBFDB90}"/>
            </a:ext>
          </a:extLst>
        </xdr:cNvPr>
        <xdr:cNvSpPr txBox="1"/>
      </xdr:nvSpPr>
      <xdr:spPr>
        <a:xfrm>
          <a:off x="210757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126509</xdr:rowOff>
    </xdr:from>
    <xdr:ext cx="469744" cy="259045"/>
    <xdr:sp macro="" textlink="">
      <xdr:nvSpPr>
        <xdr:cNvPr id="722" name="n_2mainValue【保健センター・保健所】&#10;一人当たり面積">
          <a:extLst>
            <a:ext uri="{FF2B5EF4-FFF2-40B4-BE49-F238E27FC236}">
              <a16:creationId xmlns:a16="http://schemas.microsoft.com/office/drawing/2014/main" id="{3A33A5C1-1898-4F0E-ABA8-420ACD4FD92E}"/>
            </a:ext>
          </a:extLst>
        </xdr:cNvPr>
        <xdr:cNvSpPr txBox="1"/>
      </xdr:nvSpPr>
      <xdr:spPr>
        <a:xfrm>
          <a:off x="20199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723" name="n_3mainValue【保健センター・保健所】&#10;一人当たり面積">
          <a:extLst>
            <a:ext uri="{FF2B5EF4-FFF2-40B4-BE49-F238E27FC236}">
              <a16:creationId xmlns:a16="http://schemas.microsoft.com/office/drawing/2014/main" id="{29F13D19-E965-4BCD-BCE7-0A7EF5FDBC29}"/>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144797</xdr:rowOff>
    </xdr:from>
    <xdr:ext cx="469744" cy="259045"/>
    <xdr:sp macro="" textlink="">
      <xdr:nvSpPr>
        <xdr:cNvPr id="724" name="n_4mainValue【保健センター・保健所】&#10;一人当たり面積">
          <a:extLst>
            <a:ext uri="{FF2B5EF4-FFF2-40B4-BE49-F238E27FC236}">
              <a16:creationId xmlns:a16="http://schemas.microsoft.com/office/drawing/2014/main" id="{4BD367F4-0858-4087-942E-A2B4D63EA94E}"/>
            </a:ext>
          </a:extLst>
        </xdr:cNvPr>
        <xdr:cNvSpPr txBox="1"/>
      </xdr:nvSpPr>
      <xdr:spPr>
        <a:xfrm>
          <a:off x="18421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4FBC6D8D-E1B9-48C3-9FCF-686B7251AE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EF4FA6BB-A761-4B0D-BF7B-4A3D6475B0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5B3294E2-15DC-4EDA-B4FA-E2D6F8EA88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F904CB5-49AE-4A7B-9629-8751F19CA6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55DED8A8-D95F-4469-853F-5C74278DDA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AAFFB163-14CC-4D6B-B9EC-2E2472D54D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12F242C8-FD79-4094-A0A3-6A50FD84F1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726CABE-5DC8-4C90-99E9-515BBA1342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707D93F8-0F3E-42B9-92DC-E4465125DA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4D414C85-0205-4419-BC4B-9B28F84237A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82B8EE99-D9D9-4F17-A770-9664E5505D3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A9B0F01C-24A3-43D3-B2E4-7D93C089CEA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B02AB129-5162-4409-B8CA-01B77BD5ACF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5283C36E-3C3F-4579-BF15-C3525082948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17F0C473-287C-4BBB-8A42-3A46E1D112B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D51394BC-F13C-40FF-9504-56E9C7CDA9F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D89925F4-1649-41DC-95AB-BF963D3C7D2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4E5C8DE6-F84A-4BE9-9EEF-189B7FF5546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1EA73FB1-B72F-49A2-8308-5AD9D1FE324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94D046A6-DC97-4F6C-908A-0F2BCF8E5EA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DC6BC29C-9158-45D2-9D10-B96D0D43B31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E724F96A-E0C2-4447-8D1D-DC752CC51F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800C31AC-A6A6-48C6-A0CE-46AF2FC395C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93FA23D6-B2B8-4964-8AAB-2D8965281FC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749" name="直線コネクタ 748">
          <a:extLst>
            <a:ext uri="{FF2B5EF4-FFF2-40B4-BE49-F238E27FC236}">
              <a16:creationId xmlns:a16="http://schemas.microsoft.com/office/drawing/2014/main" id="{84941CA4-7D31-4CB3-A373-6A2CF0A3892E}"/>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86B6E25E-D740-417F-B554-0D4348953094}"/>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751" name="直線コネクタ 750">
          <a:extLst>
            <a:ext uri="{FF2B5EF4-FFF2-40B4-BE49-F238E27FC236}">
              <a16:creationId xmlns:a16="http://schemas.microsoft.com/office/drawing/2014/main" id="{09073602-BF28-4D4C-854C-5DB529B1D59F}"/>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6AAE5942-E6E7-4A83-A1CA-1DC14D2DB510}"/>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753" name="直線コネクタ 752">
          <a:extLst>
            <a:ext uri="{FF2B5EF4-FFF2-40B4-BE49-F238E27FC236}">
              <a16:creationId xmlns:a16="http://schemas.microsoft.com/office/drawing/2014/main" id="{61886848-8942-4761-A9D4-497FB7FD07F5}"/>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7796E6D2-F68C-449B-9C77-0DB7ED8FB4F4}"/>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755" name="フローチャート: 判断 754">
          <a:extLst>
            <a:ext uri="{FF2B5EF4-FFF2-40B4-BE49-F238E27FC236}">
              <a16:creationId xmlns:a16="http://schemas.microsoft.com/office/drawing/2014/main" id="{1506A9CD-7857-4456-BBC6-EA102110734A}"/>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756" name="フローチャート: 判断 755">
          <a:extLst>
            <a:ext uri="{FF2B5EF4-FFF2-40B4-BE49-F238E27FC236}">
              <a16:creationId xmlns:a16="http://schemas.microsoft.com/office/drawing/2014/main" id="{A53437C3-3736-42C0-A10C-99FD50E48C2F}"/>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757" name="フローチャート: 判断 756">
          <a:extLst>
            <a:ext uri="{FF2B5EF4-FFF2-40B4-BE49-F238E27FC236}">
              <a16:creationId xmlns:a16="http://schemas.microsoft.com/office/drawing/2014/main" id="{9847F353-8241-4903-B93C-5B1C0ADD3F0F}"/>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58" name="フローチャート: 判断 757">
          <a:extLst>
            <a:ext uri="{FF2B5EF4-FFF2-40B4-BE49-F238E27FC236}">
              <a16:creationId xmlns:a16="http://schemas.microsoft.com/office/drawing/2014/main" id="{36E6B72A-D17F-4E06-ACB4-D197EDC162DB}"/>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59" name="フローチャート: 判断 758">
          <a:extLst>
            <a:ext uri="{FF2B5EF4-FFF2-40B4-BE49-F238E27FC236}">
              <a16:creationId xmlns:a16="http://schemas.microsoft.com/office/drawing/2014/main" id="{60624DA7-4CA5-45C9-91BE-B05CFA02BF95}"/>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7FBD7FC-8268-4D46-8EAF-4151FF013A4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FF8E99A-C066-44E6-8DC1-BF22165C3B7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6CE33A9-A68A-4D79-BD2A-703DC0BE7B9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2FBC302-2619-4E98-8B68-1DDD98979E2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088846E-E206-46E3-A24E-C12BDA71CC6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143511</xdr:rowOff>
    </xdr:from>
    <xdr:to>
      <xdr:col>85</xdr:col>
      <xdr:colOff>177800</xdr:colOff>
      <xdr:row>80</xdr:row>
      <xdr:rowOff>73661</xdr:rowOff>
    </xdr:to>
    <xdr:sp macro="" textlink="">
      <xdr:nvSpPr>
        <xdr:cNvPr id="765" name="楕円 764">
          <a:extLst>
            <a:ext uri="{FF2B5EF4-FFF2-40B4-BE49-F238E27FC236}">
              <a16:creationId xmlns:a16="http://schemas.microsoft.com/office/drawing/2014/main" id="{084515C8-AEBA-4932-8363-F824027F0CE8}"/>
            </a:ext>
          </a:extLst>
        </xdr:cNvPr>
        <xdr:cNvSpPr/>
      </xdr:nvSpPr>
      <xdr:spPr>
        <a:xfrm>
          <a:off x="16268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166388</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B06FAEFA-DA14-485B-ABCB-599C8F1F46B7}"/>
            </a:ext>
          </a:extLst>
        </xdr:cNvPr>
        <xdr:cNvSpPr txBox="1"/>
      </xdr:nvSpPr>
      <xdr:spPr>
        <a:xfrm>
          <a:off x="16357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105411</xdr:rowOff>
    </xdr:from>
    <xdr:to>
      <xdr:col>81</xdr:col>
      <xdr:colOff>101600</xdr:colOff>
      <xdr:row>80</xdr:row>
      <xdr:rowOff>35561</xdr:rowOff>
    </xdr:to>
    <xdr:sp macro="" textlink="">
      <xdr:nvSpPr>
        <xdr:cNvPr id="767" name="楕円 766">
          <a:extLst>
            <a:ext uri="{FF2B5EF4-FFF2-40B4-BE49-F238E27FC236}">
              <a16:creationId xmlns:a16="http://schemas.microsoft.com/office/drawing/2014/main" id="{8077F3AF-E91A-431A-98F8-0FEE439C6358}"/>
            </a:ext>
          </a:extLst>
        </xdr:cNvPr>
        <xdr:cNvSpPr/>
      </xdr:nvSpPr>
      <xdr:spPr>
        <a:xfrm>
          <a:off x="15430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156211</xdr:rowOff>
    </xdr:from>
    <xdr:to>
      <xdr:col>85</xdr:col>
      <xdr:colOff>127000</xdr:colOff>
      <xdr:row>80</xdr:row>
      <xdr:rowOff>22861</xdr:rowOff>
    </xdr:to>
    <xdr:cxnSp macro="">
      <xdr:nvCxnSpPr>
        <xdr:cNvPr id="768" name="直線コネクタ 767">
          <a:extLst>
            <a:ext uri="{FF2B5EF4-FFF2-40B4-BE49-F238E27FC236}">
              <a16:creationId xmlns:a16="http://schemas.microsoft.com/office/drawing/2014/main" id="{22B423F7-81C4-4624-AF0D-7EE020E8710F}"/>
            </a:ext>
          </a:extLst>
        </xdr:cNvPr>
        <xdr:cNvCxnSpPr/>
      </xdr:nvCxnSpPr>
      <xdr:spPr>
        <a:xfrm>
          <a:off x="15481300" y="13700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73025</xdr:rowOff>
    </xdr:from>
    <xdr:to>
      <xdr:col>76</xdr:col>
      <xdr:colOff>165100</xdr:colOff>
      <xdr:row>80</xdr:row>
      <xdr:rowOff>3175</xdr:rowOff>
    </xdr:to>
    <xdr:sp macro="" textlink="">
      <xdr:nvSpPr>
        <xdr:cNvPr id="769" name="楕円 768">
          <a:extLst>
            <a:ext uri="{FF2B5EF4-FFF2-40B4-BE49-F238E27FC236}">
              <a16:creationId xmlns:a16="http://schemas.microsoft.com/office/drawing/2014/main" id="{46F81AFE-F47E-4C19-860B-23728328CFF4}"/>
            </a:ext>
          </a:extLst>
        </xdr:cNvPr>
        <xdr:cNvSpPr/>
      </xdr:nvSpPr>
      <xdr:spPr>
        <a:xfrm>
          <a:off x="14541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123825</xdr:rowOff>
    </xdr:from>
    <xdr:to>
      <xdr:col>81</xdr:col>
      <xdr:colOff>50800</xdr:colOff>
      <xdr:row>79</xdr:row>
      <xdr:rowOff>156211</xdr:rowOff>
    </xdr:to>
    <xdr:cxnSp macro="">
      <xdr:nvCxnSpPr>
        <xdr:cNvPr id="770" name="直線コネクタ 769">
          <a:extLst>
            <a:ext uri="{FF2B5EF4-FFF2-40B4-BE49-F238E27FC236}">
              <a16:creationId xmlns:a16="http://schemas.microsoft.com/office/drawing/2014/main" id="{88B19986-AF2A-4241-B4EA-3053BB508B7E}"/>
            </a:ext>
          </a:extLst>
        </xdr:cNvPr>
        <xdr:cNvCxnSpPr/>
      </xdr:nvCxnSpPr>
      <xdr:spPr>
        <a:xfrm>
          <a:off x="14592300" y="136683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36830</xdr:rowOff>
    </xdr:from>
    <xdr:to>
      <xdr:col>72</xdr:col>
      <xdr:colOff>38100</xdr:colOff>
      <xdr:row>79</xdr:row>
      <xdr:rowOff>138430</xdr:rowOff>
    </xdr:to>
    <xdr:sp macro="" textlink="">
      <xdr:nvSpPr>
        <xdr:cNvPr id="771" name="楕円 770">
          <a:extLst>
            <a:ext uri="{FF2B5EF4-FFF2-40B4-BE49-F238E27FC236}">
              <a16:creationId xmlns:a16="http://schemas.microsoft.com/office/drawing/2014/main" id="{64F31316-10F4-4291-BE5C-305678ADA21F}"/>
            </a:ext>
          </a:extLst>
        </xdr:cNvPr>
        <xdr:cNvSpPr/>
      </xdr:nvSpPr>
      <xdr:spPr>
        <a:xfrm>
          <a:off x="13652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87630</xdr:rowOff>
    </xdr:from>
    <xdr:to>
      <xdr:col>76</xdr:col>
      <xdr:colOff>114300</xdr:colOff>
      <xdr:row>79</xdr:row>
      <xdr:rowOff>123825</xdr:rowOff>
    </xdr:to>
    <xdr:cxnSp macro="">
      <xdr:nvCxnSpPr>
        <xdr:cNvPr id="772" name="直線コネクタ 771">
          <a:extLst>
            <a:ext uri="{FF2B5EF4-FFF2-40B4-BE49-F238E27FC236}">
              <a16:creationId xmlns:a16="http://schemas.microsoft.com/office/drawing/2014/main" id="{462D0543-7965-4C9F-A7C5-FFAD34FF423D}"/>
            </a:ext>
          </a:extLst>
        </xdr:cNvPr>
        <xdr:cNvCxnSpPr/>
      </xdr:nvCxnSpPr>
      <xdr:spPr>
        <a:xfrm>
          <a:off x="13703300" y="13632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636</xdr:rowOff>
    </xdr:from>
    <xdr:to>
      <xdr:col>67</xdr:col>
      <xdr:colOff>101600</xdr:colOff>
      <xdr:row>79</xdr:row>
      <xdr:rowOff>102236</xdr:rowOff>
    </xdr:to>
    <xdr:sp macro="" textlink="">
      <xdr:nvSpPr>
        <xdr:cNvPr id="773" name="楕円 772">
          <a:extLst>
            <a:ext uri="{FF2B5EF4-FFF2-40B4-BE49-F238E27FC236}">
              <a16:creationId xmlns:a16="http://schemas.microsoft.com/office/drawing/2014/main" id="{E2F5D8DC-C0E9-4C3E-ABC4-06AB0BB3C65F}"/>
            </a:ext>
          </a:extLst>
        </xdr:cNvPr>
        <xdr:cNvSpPr/>
      </xdr:nvSpPr>
      <xdr:spPr>
        <a:xfrm>
          <a:off x="12763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51436</xdr:rowOff>
    </xdr:from>
    <xdr:to>
      <xdr:col>71</xdr:col>
      <xdr:colOff>177800</xdr:colOff>
      <xdr:row>79</xdr:row>
      <xdr:rowOff>87630</xdr:rowOff>
    </xdr:to>
    <xdr:cxnSp macro="">
      <xdr:nvCxnSpPr>
        <xdr:cNvPr id="774" name="直線コネクタ 773">
          <a:extLst>
            <a:ext uri="{FF2B5EF4-FFF2-40B4-BE49-F238E27FC236}">
              <a16:creationId xmlns:a16="http://schemas.microsoft.com/office/drawing/2014/main" id="{93FA4AB0-AA47-4D88-BBC8-789C0B5E15EB}"/>
            </a:ext>
          </a:extLst>
        </xdr:cNvPr>
        <xdr:cNvCxnSpPr/>
      </xdr:nvCxnSpPr>
      <xdr:spPr>
        <a:xfrm>
          <a:off x="12814300" y="13595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775" name="n_1aveValue【消防施設】&#10;有形固定資産減価償却率">
          <a:extLst>
            <a:ext uri="{FF2B5EF4-FFF2-40B4-BE49-F238E27FC236}">
              <a16:creationId xmlns:a16="http://schemas.microsoft.com/office/drawing/2014/main" id="{13CB66E1-743A-4FE6-AD05-EC2F5F9D3BFD}"/>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776" name="n_2aveValue【消防施設】&#10;有形固定資産減価償却率">
          <a:extLst>
            <a:ext uri="{FF2B5EF4-FFF2-40B4-BE49-F238E27FC236}">
              <a16:creationId xmlns:a16="http://schemas.microsoft.com/office/drawing/2014/main" id="{D86F9FB4-C300-4613-84C5-55AFEE216E2A}"/>
            </a:ext>
          </a:extLst>
        </xdr:cNvPr>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777" name="n_3aveValue【消防施設】&#10;有形固定資産減価償却率">
          <a:extLst>
            <a:ext uri="{FF2B5EF4-FFF2-40B4-BE49-F238E27FC236}">
              <a16:creationId xmlns:a16="http://schemas.microsoft.com/office/drawing/2014/main" id="{AE584303-018D-4438-A628-21E7F5D21984}"/>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78" name="n_4aveValue【消防施設】&#10;有形固定資産減価償却率">
          <a:extLst>
            <a:ext uri="{FF2B5EF4-FFF2-40B4-BE49-F238E27FC236}">
              <a16:creationId xmlns:a16="http://schemas.microsoft.com/office/drawing/2014/main" id="{29FB8003-F666-4BDD-B3AC-203456957683}"/>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52088</xdr:rowOff>
    </xdr:from>
    <xdr:ext cx="405111" cy="259045"/>
    <xdr:sp macro="" textlink="">
      <xdr:nvSpPr>
        <xdr:cNvPr id="779" name="n_1mainValue【消防施設】&#10;有形固定資産減価償却率">
          <a:extLst>
            <a:ext uri="{FF2B5EF4-FFF2-40B4-BE49-F238E27FC236}">
              <a16:creationId xmlns:a16="http://schemas.microsoft.com/office/drawing/2014/main" id="{472128D0-FA3B-4BB6-BFEF-567D1A598503}"/>
            </a:ext>
          </a:extLst>
        </xdr:cNvPr>
        <xdr:cNvSpPr txBox="1"/>
      </xdr:nvSpPr>
      <xdr:spPr>
        <a:xfrm>
          <a:off x="15266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19702</xdr:rowOff>
    </xdr:from>
    <xdr:ext cx="405111" cy="259045"/>
    <xdr:sp macro="" textlink="">
      <xdr:nvSpPr>
        <xdr:cNvPr id="780" name="n_2mainValue【消防施設】&#10;有形固定資産減価償却率">
          <a:extLst>
            <a:ext uri="{FF2B5EF4-FFF2-40B4-BE49-F238E27FC236}">
              <a16:creationId xmlns:a16="http://schemas.microsoft.com/office/drawing/2014/main" id="{0AE058FC-A5AF-4084-9E54-701A61C65452}"/>
            </a:ext>
          </a:extLst>
        </xdr:cNvPr>
        <xdr:cNvSpPr txBox="1"/>
      </xdr:nvSpPr>
      <xdr:spPr>
        <a:xfrm>
          <a:off x="14389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154957</xdr:rowOff>
    </xdr:from>
    <xdr:ext cx="405111" cy="259045"/>
    <xdr:sp macro="" textlink="">
      <xdr:nvSpPr>
        <xdr:cNvPr id="781" name="n_3mainValue【消防施設】&#10;有形固定資産減価償却率">
          <a:extLst>
            <a:ext uri="{FF2B5EF4-FFF2-40B4-BE49-F238E27FC236}">
              <a16:creationId xmlns:a16="http://schemas.microsoft.com/office/drawing/2014/main" id="{C6F50AEC-BA09-4E4F-8387-5440946405E1}"/>
            </a:ext>
          </a:extLst>
        </xdr:cNvPr>
        <xdr:cNvSpPr txBox="1"/>
      </xdr:nvSpPr>
      <xdr:spPr>
        <a:xfrm>
          <a:off x="13500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118763</xdr:rowOff>
    </xdr:from>
    <xdr:ext cx="405111" cy="259045"/>
    <xdr:sp macro="" textlink="">
      <xdr:nvSpPr>
        <xdr:cNvPr id="782" name="n_4mainValue【消防施設】&#10;有形固定資産減価償却率">
          <a:extLst>
            <a:ext uri="{FF2B5EF4-FFF2-40B4-BE49-F238E27FC236}">
              <a16:creationId xmlns:a16="http://schemas.microsoft.com/office/drawing/2014/main" id="{A13FD93E-7E40-4865-AFED-2F9CE06B964D}"/>
            </a:ext>
          </a:extLst>
        </xdr:cNvPr>
        <xdr:cNvSpPr txBox="1"/>
      </xdr:nvSpPr>
      <xdr:spPr>
        <a:xfrm>
          <a:off x="126117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63E90B7C-FDAE-4D31-9ECF-384170DDBA4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F80327EB-A23E-4CCF-B558-52E0EB2F59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101CE8C2-4F53-458B-BA73-B72FA36379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11DC7950-7831-454D-9074-5DF02A77B44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6D2906FD-AFB7-41E2-B6AB-306C1B06B5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F57C417C-D560-491A-9D5D-750F8506D5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966531DC-CC55-423F-810E-30614FE265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22F285D6-AD19-4B22-9698-BE088002B4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DF8B3AF1-4C07-4EFF-B010-8CD57C9225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8B94F0B3-D885-4AF6-A7F6-9B127B934C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3AA10899-C8A1-4D6D-8299-69E515471F8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9916C877-D6DD-4F19-BA24-C7F4F94EF08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42633993-E2E3-4345-B8DB-18326E32525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09DAE901-A5BB-4FD4-AF55-E5E6CB70253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4762D7E6-CAC2-4205-BB35-A6795E51E32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ECEC46C4-C4A9-4EAA-8A2A-0E4235DCFBE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E6106E76-8BC4-4F2C-A8EA-AF871D69C50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390E15C8-BEAA-4AE9-BF46-53A8548FE44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2CA7E1E1-EFEA-49D9-B790-ADD86D4F9E7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3ED865F-D66E-4EEB-8591-5F8D43301E9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65CAEC3E-691A-4BC0-AED5-441AB4435A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804" name="直線コネクタ 803">
          <a:extLst>
            <a:ext uri="{FF2B5EF4-FFF2-40B4-BE49-F238E27FC236}">
              <a16:creationId xmlns:a16="http://schemas.microsoft.com/office/drawing/2014/main" id="{5F976788-14EA-4A7E-BD7A-7DBAC4CD3238}"/>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805" name="【消防施設】&#10;一人当たり面積最小値テキスト">
          <a:extLst>
            <a:ext uri="{FF2B5EF4-FFF2-40B4-BE49-F238E27FC236}">
              <a16:creationId xmlns:a16="http://schemas.microsoft.com/office/drawing/2014/main" id="{A60C78CC-AECC-4A59-A6C6-C4225860EC0A}"/>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806" name="直線コネクタ 805">
          <a:extLst>
            <a:ext uri="{FF2B5EF4-FFF2-40B4-BE49-F238E27FC236}">
              <a16:creationId xmlns:a16="http://schemas.microsoft.com/office/drawing/2014/main" id="{2DBE3287-690C-40B4-95DB-92A025C3A251}"/>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807" name="【消防施設】&#10;一人当たり面積最大値テキスト">
          <a:extLst>
            <a:ext uri="{FF2B5EF4-FFF2-40B4-BE49-F238E27FC236}">
              <a16:creationId xmlns:a16="http://schemas.microsoft.com/office/drawing/2014/main" id="{8EC4F553-9A15-42D5-AE80-4E4EA9DD8DCA}"/>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808" name="直線コネクタ 807">
          <a:extLst>
            <a:ext uri="{FF2B5EF4-FFF2-40B4-BE49-F238E27FC236}">
              <a16:creationId xmlns:a16="http://schemas.microsoft.com/office/drawing/2014/main" id="{520F616B-0456-49AA-844D-8264909A8622}"/>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809" name="【消防施設】&#10;一人当たり面積平均値テキスト">
          <a:extLst>
            <a:ext uri="{FF2B5EF4-FFF2-40B4-BE49-F238E27FC236}">
              <a16:creationId xmlns:a16="http://schemas.microsoft.com/office/drawing/2014/main" id="{DCE4414D-43E5-4248-A89A-CF30CE589FFA}"/>
            </a:ext>
          </a:extLst>
        </xdr:cNvPr>
        <xdr:cNvSpPr txBox="1"/>
      </xdr:nvSpPr>
      <xdr:spPr>
        <a:xfrm>
          <a:off x="22199600" y="1460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810" name="フローチャート: 判断 809">
          <a:extLst>
            <a:ext uri="{FF2B5EF4-FFF2-40B4-BE49-F238E27FC236}">
              <a16:creationId xmlns:a16="http://schemas.microsoft.com/office/drawing/2014/main" id="{FD736EE4-F7D0-4BBA-82C0-673BD61580EC}"/>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811" name="フローチャート: 判断 810">
          <a:extLst>
            <a:ext uri="{FF2B5EF4-FFF2-40B4-BE49-F238E27FC236}">
              <a16:creationId xmlns:a16="http://schemas.microsoft.com/office/drawing/2014/main" id="{D7F77657-EFE6-48CB-BE91-719057572041}"/>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812" name="フローチャート: 判断 811">
          <a:extLst>
            <a:ext uri="{FF2B5EF4-FFF2-40B4-BE49-F238E27FC236}">
              <a16:creationId xmlns:a16="http://schemas.microsoft.com/office/drawing/2014/main" id="{53A7A657-8A49-495E-9157-7F6314DE724B}"/>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813" name="フローチャート: 判断 812">
          <a:extLst>
            <a:ext uri="{FF2B5EF4-FFF2-40B4-BE49-F238E27FC236}">
              <a16:creationId xmlns:a16="http://schemas.microsoft.com/office/drawing/2014/main" id="{3F9B9CE3-0481-478A-B3E1-A26B3B4F180D}"/>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814" name="フローチャート: 判断 813">
          <a:extLst>
            <a:ext uri="{FF2B5EF4-FFF2-40B4-BE49-F238E27FC236}">
              <a16:creationId xmlns:a16="http://schemas.microsoft.com/office/drawing/2014/main" id="{65915F2B-95F8-4060-A19C-1561D09696A6}"/>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D9E2D6E-3ACE-4431-8A3F-732E44CF1CC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8B18D45-3FF1-4CE5-84BE-173EF375BF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C90D485-4467-41F2-8E7F-5F030C91FD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ABFAE68-F9A6-4ACB-B84C-D8EB612728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13890A7-0C82-4807-9903-A45A85E4D09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28905</xdr:rowOff>
    </xdr:from>
    <xdr:to>
      <xdr:col>116</xdr:col>
      <xdr:colOff>114300</xdr:colOff>
      <xdr:row>85</xdr:row>
      <xdr:rowOff>130505</xdr:rowOff>
    </xdr:to>
    <xdr:sp macro="" textlink="">
      <xdr:nvSpPr>
        <xdr:cNvPr id="820" name="楕円 819">
          <a:extLst>
            <a:ext uri="{FF2B5EF4-FFF2-40B4-BE49-F238E27FC236}">
              <a16:creationId xmlns:a16="http://schemas.microsoft.com/office/drawing/2014/main" id="{E47B5AB9-F5E8-4139-87F6-DC2909B95277}"/>
            </a:ext>
          </a:extLst>
        </xdr:cNvPr>
        <xdr:cNvSpPr/>
      </xdr:nvSpPr>
      <xdr:spPr>
        <a:xfrm>
          <a:off x="221107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159732</xdr:rowOff>
    </xdr:from>
    <xdr:ext cx="469744" cy="259045"/>
    <xdr:sp macro="" textlink="">
      <xdr:nvSpPr>
        <xdr:cNvPr id="821" name="【消防施設】&#10;一人当たり面積該当値テキスト">
          <a:extLst>
            <a:ext uri="{FF2B5EF4-FFF2-40B4-BE49-F238E27FC236}">
              <a16:creationId xmlns:a16="http://schemas.microsoft.com/office/drawing/2014/main" id="{FA05D7FB-2A0D-4194-A67E-48C2DA52022B}"/>
            </a:ext>
          </a:extLst>
        </xdr:cNvPr>
        <xdr:cNvSpPr txBox="1"/>
      </xdr:nvSpPr>
      <xdr:spPr>
        <a:xfrm>
          <a:off x="22199600" y="1439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31192</xdr:rowOff>
    </xdr:from>
    <xdr:to>
      <xdr:col>112</xdr:col>
      <xdr:colOff>38100</xdr:colOff>
      <xdr:row>85</xdr:row>
      <xdr:rowOff>132792</xdr:rowOff>
    </xdr:to>
    <xdr:sp macro="" textlink="">
      <xdr:nvSpPr>
        <xdr:cNvPr id="822" name="楕円 821">
          <a:extLst>
            <a:ext uri="{FF2B5EF4-FFF2-40B4-BE49-F238E27FC236}">
              <a16:creationId xmlns:a16="http://schemas.microsoft.com/office/drawing/2014/main" id="{1F303A89-45FC-4D2C-8D7C-D0BDF53BE34F}"/>
            </a:ext>
          </a:extLst>
        </xdr:cNvPr>
        <xdr:cNvSpPr/>
      </xdr:nvSpPr>
      <xdr:spPr>
        <a:xfrm>
          <a:off x="212725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79705</xdr:rowOff>
    </xdr:from>
    <xdr:to>
      <xdr:col>116</xdr:col>
      <xdr:colOff>63500</xdr:colOff>
      <xdr:row>85</xdr:row>
      <xdr:rowOff>81992</xdr:rowOff>
    </xdr:to>
    <xdr:cxnSp macro="">
      <xdr:nvCxnSpPr>
        <xdr:cNvPr id="823" name="直線コネクタ 822">
          <a:extLst>
            <a:ext uri="{FF2B5EF4-FFF2-40B4-BE49-F238E27FC236}">
              <a16:creationId xmlns:a16="http://schemas.microsoft.com/office/drawing/2014/main" id="{13B9A0B7-C924-44A5-BD30-DB52298AAD19}"/>
            </a:ext>
          </a:extLst>
        </xdr:cNvPr>
        <xdr:cNvCxnSpPr/>
      </xdr:nvCxnSpPr>
      <xdr:spPr>
        <a:xfrm flipV="1">
          <a:off x="21323300" y="1465295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34849</xdr:rowOff>
    </xdr:from>
    <xdr:to>
      <xdr:col>107</xdr:col>
      <xdr:colOff>101600</xdr:colOff>
      <xdr:row>85</xdr:row>
      <xdr:rowOff>136449</xdr:rowOff>
    </xdr:to>
    <xdr:sp macro="" textlink="">
      <xdr:nvSpPr>
        <xdr:cNvPr id="824" name="楕円 823">
          <a:extLst>
            <a:ext uri="{FF2B5EF4-FFF2-40B4-BE49-F238E27FC236}">
              <a16:creationId xmlns:a16="http://schemas.microsoft.com/office/drawing/2014/main" id="{69AE3375-C0B7-4E26-8894-A2ECB11775B7}"/>
            </a:ext>
          </a:extLst>
        </xdr:cNvPr>
        <xdr:cNvSpPr/>
      </xdr:nvSpPr>
      <xdr:spPr>
        <a:xfrm>
          <a:off x="20383500" y="146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81992</xdr:rowOff>
    </xdr:from>
    <xdr:to>
      <xdr:col>111</xdr:col>
      <xdr:colOff>177800</xdr:colOff>
      <xdr:row>85</xdr:row>
      <xdr:rowOff>85649</xdr:rowOff>
    </xdr:to>
    <xdr:cxnSp macro="">
      <xdr:nvCxnSpPr>
        <xdr:cNvPr id="825" name="直線コネクタ 824">
          <a:extLst>
            <a:ext uri="{FF2B5EF4-FFF2-40B4-BE49-F238E27FC236}">
              <a16:creationId xmlns:a16="http://schemas.microsoft.com/office/drawing/2014/main" id="{9ECD0D07-10CC-41DE-9F45-2F3E949A8868}"/>
            </a:ext>
          </a:extLst>
        </xdr:cNvPr>
        <xdr:cNvCxnSpPr/>
      </xdr:nvCxnSpPr>
      <xdr:spPr>
        <a:xfrm flipV="1">
          <a:off x="20434300" y="1465524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38506</xdr:rowOff>
    </xdr:from>
    <xdr:to>
      <xdr:col>102</xdr:col>
      <xdr:colOff>165100</xdr:colOff>
      <xdr:row>85</xdr:row>
      <xdr:rowOff>140106</xdr:rowOff>
    </xdr:to>
    <xdr:sp macro="" textlink="">
      <xdr:nvSpPr>
        <xdr:cNvPr id="826" name="楕円 825">
          <a:extLst>
            <a:ext uri="{FF2B5EF4-FFF2-40B4-BE49-F238E27FC236}">
              <a16:creationId xmlns:a16="http://schemas.microsoft.com/office/drawing/2014/main" id="{F48F27D4-868B-468B-B341-970A8CC56984}"/>
            </a:ext>
          </a:extLst>
        </xdr:cNvPr>
        <xdr:cNvSpPr/>
      </xdr:nvSpPr>
      <xdr:spPr>
        <a:xfrm>
          <a:off x="19494500" y="146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85649</xdr:rowOff>
    </xdr:from>
    <xdr:to>
      <xdr:col>107</xdr:col>
      <xdr:colOff>50800</xdr:colOff>
      <xdr:row>85</xdr:row>
      <xdr:rowOff>89306</xdr:rowOff>
    </xdr:to>
    <xdr:cxnSp macro="">
      <xdr:nvCxnSpPr>
        <xdr:cNvPr id="827" name="直線コネクタ 826">
          <a:extLst>
            <a:ext uri="{FF2B5EF4-FFF2-40B4-BE49-F238E27FC236}">
              <a16:creationId xmlns:a16="http://schemas.microsoft.com/office/drawing/2014/main" id="{0F083459-0EA4-4F9D-873B-ACBE9E762371}"/>
            </a:ext>
          </a:extLst>
        </xdr:cNvPr>
        <xdr:cNvCxnSpPr/>
      </xdr:nvCxnSpPr>
      <xdr:spPr>
        <a:xfrm flipV="1">
          <a:off x="19545300" y="1465889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43535</xdr:rowOff>
    </xdr:from>
    <xdr:to>
      <xdr:col>98</xdr:col>
      <xdr:colOff>38100</xdr:colOff>
      <xdr:row>85</xdr:row>
      <xdr:rowOff>145135</xdr:rowOff>
    </xdr:to>
    <xdr:sp macro="" textlink="">
      <xdr:nvSpPr>
        <xdr:cNvPr id="828" name="楕円 827">
          <a:extLst>
            <a:ext uri="{FF2B5EF4-FFF2-40B4-BE49-F238E27FC236}">
              <a16:creationId xmlns:a16="http://schemas.microsoft.com/office/drawing/2014/main" id="{B7BC3B15-3B0A-4858-92CE-7316A513A57F}"/>
            </a:ext>
          </a:extLst>
        </xdr:cNvPr>
        <xdr:cNvSpPr/>
      </xdr:nvSpPr>
      <xdr:spPr>
        <a:xfrm>
          <a:off x="18605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89306</xdr:rowOff>
    </xdr:from>
    <xdr:to>
      <xdr:col>102</xdr:col>
      <xdr:colOff>114300</xdr:colOff>
      <xdr:row>85</xdr:row>
      <xdr:rowOff>94335</xdr:rowOff>
    </xdr:to>
    <xdr:cxnSp macro="">
      <xdr:nvCxnSpPr>
        <xdr:cNvPr id="829" name="直線コネクタ 828">
          <a:extLst>
            <a:ext uri="{FF2B5EF4-FFF2-40B4-BE49-F238E27FC236}">
              <a16:creationId xmlns:a16="http://schemas.microsoft.com/office/drawing/2014/main" id="{9801FC5B-BD16-41B8-B408-CA35B6B92E17}"/>
            </a:ext>
          </a:extLst>
        </xdr:cNvPr>
        <xdr:cNvCxnSpPr/>
      </xdr:nvCxnSpPr>
      <xdr:spPr>
        <a:xfrm flipV="1">
          <a:off x="18656300" y="1466255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151350</xdr:rowOff>
    </xdr:from>
    <xdr:ext cx="469744" cy="259045"/>
    <xdr:sp macro="" textlink="">
      <xdr:nvSpPr>
        <xdr:cNvPr id="830" name="n_1aveValue【消防施設】&#10;一人当たり面積">
          <a:extLst>
            <a:ext uri="{FF2B5EF4-FFF2-40B4-BE49-F238E27FC236}">
              <a16:creationId xmlns:a16="http://schemas.microsoft.com/office/drawing/2014/main" id="{AABFB03C-A2D3-4A5D-8EA3-DC9F8ED9CF10}"/>
            </a:ext>
          </a:extLst>
        </xdr:cNvPr>
        <xdr:cNvSpPr txBox="1"/>
      </xdr:nvSpPr>
      <xdr:spPr>
        <a:xfrm>
          <a:off x="210757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145406</xdr:rowOff>
    </xdr:from>
    <xdr:ext cx="469744" cy="259045"/>
    <xdr:sp macro="" textlink="">
      <xdr:nvSpPr>
        <xdr:cNvPr id="831" name="n_2aveValue【消防施設】&#10;一人当たり面積">
          <a:extLst>
            <a:ext uri="{FF2B5EF4-FFF2-40B4-BE49-F238E27FC236}">
              <a16:creationId xmlns:a16="http://schemas.microsoft.com/office/drawing/2014/main" id="{D649DD82-1D96-4751-9CE8-00F28D257DDE}"/>
            </a:ext>
          </a:extLst>
        </xdr:cNvPr>
        <xdr:cNvSpPr txBox="1"/>
      </xdr:nvSpPr>
      <xdr:spPr>
        <a:xfrm>
          <a:off x="20199427" y="147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147235</xdr:rowOff>
    </xdr:from>
    <xdr:ext cx="469744" cy="259045"/>
    <xdr:sp macro="" textlink="">
      <xdr:nvSpPr>
        <xdr:cNvPr id="832" name="n_3aveValue【消防施設】&#10;一人当たり面積">
          <a:extLst>
            <a:ext uri="{FF2B5EF4-FFF2-40B4-BE49-F238E27FC236}">
              <a16:creationId xmlns:a16="http://schemas.microsoft.com/office/drawing/2014/main" id="{040AD5C2-A559-440B-A3D2-0A63A33D7C2C}"/>
            </a:ext>
          </a:extLst>
        </xdr:cNvPr>
        <xdr:cNvSpPr txBox="1"/>
      </xdr:nvSpPr>
      <xdr:spPr>
        <a:xfrm>
          <a:off x="19310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153636</xdr:rowOff>
    </xdr:from>
    <xdr:ext cx="469744" cy="259045"/>
    <xdr:sp macro="" textlink="">
      <xdr:nvSpPr>
        <xdr:cNvPr id="833" name="n_4aveValue【消防施設】&#10;一人当たり面積">
          <a:extLst>
            <a:ext uri="{FF2B5EF4-FFF2-40B4-BE49-F238E27FC236}">
              <a16:creationId xmlns:a16="http://schemas.microsoft.com/office/drawing/2014/main" id="{F6CEE516-FC12-417C-8BB4-5733A5FE27F8}"/>
            </a:ext>
          </a:extLst>
        </xdr:cNvPr>
        <xdr:cNvSpPr txBox="1"/>
      </xdr:nvSpPr>
      <xdr:spPr>
        <a:xfrm>
          <a:off x="18421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149319</xdr:rowOff>
    </xdr:from>
    <xdr:ext cx="469744" cy="259045"/>
    <xdr:sp macro="" textlink="">
      <xdr:nvSpPr>
        <xdr:cNvPr id="834" name="n_1mainValue【消防施設】&#10;一人当たり面積">
          <a:extLst>
            <a:ext uri="{FF2B5EF4-FFF2-40B4-BE49-F238E27FC236}">
              <a16:creationId xmlns:a16="http://schemas.microsoft.com/office/drawing/2014/main" id="{38DEED37-3495-433E-A3F2-71F2B7EFF15C}"/>
            </a:ext>
          </a:extLst>
        </xdr:cNvPr>
        <xdr:cNvSpPr txBox="1"/>
      </xdr:nvSpPr>
      <xdr:spPr>
        <a:xfrm>
          <a:off x="21075727" y="143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152976</xdr:rowOff>
    </xdr:from>
    <xdr:ext cx="469744" cy="259045"/>
    <xdr:sp macro="" textlink="">
      <xdr:nvSpPr>
        <xdr:cNvPr id="835" name="n_2mainValue【消防施設】&#10;一人当たり面積">
          <a:extLst>
            <a:ext uri="{FF2B5EF4-FFF2-40B4-BE49-F238E27FC236}">
              <a16:creationId xmlns:a16="http://schemas.microsoft.com/office/drawing/2014/main" id="{17E2EEF6-1C25-4FE8-BB5D-A25402EE0F02}"/>
            </a:ext>
          </a:extLst>
        </xdr:cNvPr>
        <xdr:cNvSpPr txBox="1"/>
      </xdr:nvSpPr>
      <xdr:spPr>
        <a:xfrm>
          <a:off x="20199427" y="1438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156633</xdr:rowOff>
    </xdr:from>
    <xdr:ext cx="469744" cy="259045"/>
    <xdr:sp macro="" textlink="">
      <xdr:nvSpPr>
        <xdr:cNvPr id="836" name="n_3mainValue【消防施設】&#10;一人当たり面積">
          <a:extLst>
            <a:ext uri="{FF2B5EF4-FFF2-40B4-BE49-F238E27FC236}">
              <a16:creationId xmlns:a16="http://schemas.microsoft.com/office/drawing/2014/main" id="{0E2AC6FC-BD0C-4B7C-AADB-2D8F99F7E8A9}"/>
            </a:ext>
          </a:extLst>
        </xdr:cNvPr>
        <xdr:cNvSpPr txBox="1"/>
      </xdr:nvSpPr>
      <xdr:spPr>
        <a:xfrm>
          <a:off x="19310427" y="143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161662</xdr:rowOff>
    </xdr:from>
    <xdr:ext cx="469744" cy="259045"/>
    <xdr:sp macro="" textlink="">
      <xdr:nvSpPr>
        <xdr:cNvPr id="837" name="n_4mainValue【消防施設】&#10;一人当たり面積">
          <a:extLst>
            <a:ext uri="{FF2B5EF4-FFF2-40B4-BE49-F238E27FC236}">
              <a16:creationId xmlns:a16="http://schemas.microsoft.com/office/drawing/2014/main" id="{EA359AA1-DCDF-41CB-BB44-0D50BB24DFA3}"/>
            </a:ext>
          </a:extLst>
        </xdr:cNvPr>
        <xdr:cNvSpPr txBox="1"/>
      </xdr:nvSpPr>
      <xdr:spPr>
        <a:xfrm>
          <a:off x="18421427" y="1439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FC640162-EA29-4729-B1C0-EE48185183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92046E87-2DF8-4DB7-B634-FF85C0F84F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ADDBCDB0-6386-421C-A540-E4CCED269B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E11C015A-6E35-4C48-9721-5DF0CC5191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E255B3F9-2346-43F7-85E0-E0E0B8B995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952BB2B8-A051-4410-9E7C-02E2E7C5C8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C6BB29CC-608D-4691-BC75-524C6B1D887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569E19C3-B8A5-42A0-95A7-959FA64A16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F3492285-9E76-4419-A534-0896962377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2EE3D5DA-16A0-4EDD-B006-EE2707506F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C62502E6-65F5-42FC-B30F-62C5EF27DD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FEDDBC47-727E-4362-B988-6DA72E3EEBB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CB476CB3-FD17-4685-A5EA-296B881E3E1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47ED9DE3-924A-4B24-B582-5294286AF3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28C05B06-B3D4-441B-A1DA-993F055533B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2C28D961-D850-4F44-A482-E84751021B2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59A1EDCB-C90B-40E7-8074-6E258D1FAAD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1F3970CC-6B36-43CD-B59F-0589DAFE21E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7AF366EF-DA2E-441A-A4F5-E3C8B661A84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F89DAD93-B983-495D-A0BA-90770D082B1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C91DD508-0F6B-4965-B3AF-740EB885648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819617DA-9230-4F70-971B-B08569158EB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82653DFC-164D-4C1C-9D17-D6F594410C6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AD6BF516-FBB9-46CA-8517-F1379222493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DFA49D90-1360-4B7F-8E34-92FC9B7D858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06E79BA7-7E32-4C7A-BE0E-CD0B9C182E6F}"/>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5ED3EE4B-A70E-4ED7-B483-64B12A93276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A1DB06A9-938C-46A9-BCF7-673C986E77C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866" name="【庁舎】&#10;有形固定資産減価償却率最大値テキスト">
          <a:extLst>
            <a:ext uri="{FF2B5EF4-FFF2-40B4-BE49-F238E27FC236}">
              <a16:creationId xmlns:a16="http://schemas.microsoft.com/office/drawing/2014/main" id="{63926C57-E104-45B4-B9B9-190F7D69F339}"/>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867" name="直線コネクタ 866">
          <a:extLst>
            <a:ext uri="{FF2B5EF4-FFF2-40B4-BE49-F238E27FC236}">
              <a16:creationId xmlns:a16="http://schemas.microsoft.com/office/drawing/2014/main" id="{DE139760-F8AE-4BAD-9AFE-E7FD28A0BA2A}"/>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121393</xdr:rowOff>
    </xdr:from>
    <xdr:ext cx="405111" cy="259045"/>
    <xdr:sp macro="" textlink="">
      <xdr:nvSpPr>
        <xdr:cNvPr id="868" name="【庁舎】&#10;有形固定資産減価償却率平均値テキスト">
          <a:extLst>
            <a:ext uri="{FF2B5EF4-FFF2-40B4-BE49-F238E27FC236}">
              <a16:creationId xmlns:a16="http://schemas.microsoft.com/office/drawing/2014/main" id="{8EC49614-4A1F-4FE0-BE5A-FF6526F6DAF9}"/>
            </a:ext>
          </a:extLst>
        </xdr:cNvPr>
        <xdr:cNvSpPr txBox="1"/>
      </xdr:nvSpPr>
      <xdr:spPr>
        <a:xfrm>
          <a:off x="16357600" y="1795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869" name="フローチャート: 判断 868">
          <a:extLst>
            <a:ext uri="{FF2B5EF4-FFF2-40B4-BE49-F238E27FC236}">
              <a16:creationId xmlns:a16="http://schemas.microsoft.com/office/drawing/2014/main" id="{FCE019FE-4A2A-4F5A-9069-F816A6ACE28E}"/>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870" name="フローチャート: 判断 869">
          <a:extLst>
            <a:ext uri="{FF2B5EF4-FFF2-40B4-BE49-F238E27FC236}">
              <a16:creationId xmlns:a16="http://schemas.microsoft.com/office/drawing/2014/main" id="{D98953CB-E7C9-48F5-BBA4-53832F2202EF}"/>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871" name="フローチャート: 判断 870">
          <a:extLst>
            <a:ext uri="{FF2B5EF4-FFF2-40B4-BE49-F238E27FC236}">
              <a16:creationId xmlns:a16="http://schemas.microsoft.com/office/drawing/2014/main" id="{99C68262-7F0F-443F-B37B-EA9D8DC93240}"/>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2" name="フローチャート: 判断 871">
          <a:extLst>
            <a:ext uri="{FF2B5EF4-FFF2-40B4-BE49-F238E27FC236}">
              <a16:creationId xmlns:a16="http://schemas.microsoft.com/office/drawing/2014/main" id="{096AACDE-8FEC-4F07-A3BF-F810F6DEC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3" name="フローチャート: 判断 872">
          <a:extLst>
            <a:ext uri="{FF2B5EF4-FFF2-40B4-BE49-F238E27FC236}">
              <a16:creationId xmlns:a16="http://schemas.microsoft.com/office/drawing/2014/main" id="{8458562C-E817-4778-8AB6-0F9A1C570B56}"/>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BF6977A-5B8F-4A1D-887B-91CF0523FE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5429021-3FE5-482C-A646-15B708D78B9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4970713-3B9E-4C2A-BE25-3B5C70CEF6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46D46E4-5F78-4984-B90A-F92D21B0C15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E77D492-CBB0-4850-B627-72FB31B5BD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879" name="楕円 878">
          <a:extLst>
            <a:ext uri="{FF2B5EF4-FFF2-40B4-BE49-F238E27FC236}">
              <a16:creationId xmlns:a16="http://schemas.microsoft.com/office/drawing/2014/main" id="{65D09A2C-5754-440D-8756-AD5AF7C47105}"/>
            </a:ext>
          </a:extLst>
        </xdr:cNvPr>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880" name="【庁舎】&#10;有形固定資産減価償却率該当値テキスト">
          <a:extLst>
            <a:ext uri="{FF2B5EF4-FFF2-40B4-BE49-F238E27FC236}">
              <a16:creationId xmlns:a16="http://schemas.microsoft.com/office/drawing/2014/main" id="{F4DAD120-D86D-4AD1-984D-661A5ADD8B20}"/>
            </a:ext>
          </a:extLst>
        </xdr:cNvPr>
        <xdr:cNvSpPr txBox="1"/>
      </xdr:nvSpPr>
      <xdr:spPr>
        <a:xfrm>
          <a:off x="16357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881" name="楕円 880">
          <a:extLst>
            <a:ext uri="{FF2B5EF4-FFF2-40B4-BE49-F238E27FC236}">
              <a16:creationId xmlns:a16="http://schemas.microsoft.com/office/drawing/2014/main" id="{4DD085D8-A4D6-40A1-A12B-24085CBB8A1D}"/>
            </a:ext>
          </a:extLst>
        </xdr:cNvPr>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41911</xdr:rowOff>
    </xdr:to>
    <xdr:cxnSp macro="">
      <xdr:nvCxnSpPr>
        <xdr:cNvPr id="882" name="直線コネクタ 881">
          <a:extLst>
            <a:ext uri="{FF2B5EF4-FFF2-40B4-BE49-F238E27FC236}">
              <a16:creationId xmlns:a16="http://schemas.microsoft.com/office/drawing/2014/main" id="{A9A72846-AF37-4D74-8B4F-E4BFCA8C85C4}"/>
            </a:ext>
          </a:extLst>
        </xdr:cNvPr>
        <xdr:cNvCxnSpPr/>
      </xdr:nvCxnSpPr>
      <xdr:spPr>
        <a:xfrm>
          <a:off x="15481300" y="178400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97245</xdr:rowOff>
    </xdr:from>
    <xdr:to>
      <xdr:col>76</xdr:col>
      <xdr:colOff>165100</xdr:colOff>
      <xdr:row>104</xdr:row>
      <xdr:rowOff>27395</xdr:rowOff>
    </xdr:to>
    <xdr:sp macro="" textlink="">
      <xdr:nvSpPr>
        <xdr:cNvPr id="883" name="楕円 882">
          <a:extLst>
            <a:ext uri="{FF2B5EF4-FFF2-40B4-BE49-F238E27FC236}">
              <a16:creationId xmlns:a16="http://schemas.microsoft.com/office/drawing/2014/main" id="{3B3569E1-072F-4049-AFC6-D16DE82EE08E}"/>
            </a:ext>
          </a:extLst>
        </xdr:cNvPr>
        <xdr:cNvSpPr/>
      </xdr:nvSpPr>
      <xdr:spPr>
        <a:xfrm>
          <a:off x="14541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148045</xdr:rowOff>
    </xdr:from>
    <xdr:to>
      <xdr:col>81</xdr:col>
      <xdr:colOff>50800</xdr:colOff>
      <xdr:row>104</xdr:row>
      <xdr:rowOff>9252</xdr:rowOff>
    </xdr:to>
    <xdr:cxnSp macro="">
      <xdr:nvCxnSpPr>
        <xdr:cNvPr id="884" name="直線コネクタ 883">
          <a:extLst>
            <a:ext uri="{FF2B5EF4-FFF2-40B4-BE49-F238E27FC236}">
              <a16:creationId xmlns:a16="http://schemas.microsoft.com/office/drawing/2014/main" id="{375254E9-C3F2-4D76-B1BB-05CE26A2B26B}"/>
            </a:ext>
          </a:extLst>
        </xdr:cNvPr>
        <xdr:cNvCxnSpPr/>
      </xdr:nvCxnSpPr>
      <xdr:spPr>
        <a:xfrm>
          <a:off x="14592300" y="178073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885" name="楕円 884">
          <a:extLst>
            <a:ext uri="{FF2B5EF4-FFF2-40B4-BE49-F238E27FC236}">
              <a16:creationId xmlns:a16="http://schemas.microsoft.com/office/drawing/2014/main" id="{9CFC0C70-B288-43F7-B810-F640A5D63A87}"/>
            </a:ext>
          </a:extLst>
        </xdr:cNvPr>
        <xdr:cNvSpPr/>
      </xdr:nvSpPr>
      <xdr:spPr>
        <a:xfrm>
          <a:off x="13652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115388</xdr:rowOff>
    </xdr:from>
    <xdr:to>
      <xdr:col>76</xdr:col>
      <xdr:colOff>114300</xdr:colOff>
      <xdr:row>103</xdr:row>
      <xdr:rowOff>148045</xdr:rowOff>
    </xdr:to>
    <xdr:cxnSp macro="">
      <xdr:nvCxnSpPr>
        <xdr:cNvPr id="886" name="直線コネクタ 885">
          <a:extLst>
            <a:ext uri="{FF2B5EF4-FFF2-40B4-BE49-F238E27FC236}">
              <a16:creationId xmlns:a16="http://schemas.microsoft.com/office/drawing/2014/main" id="{0CEEC172-57FF-4833-A481-E5B433FD4B2A}"/>
            </a:ext>
          </a:extLst>
        </xdr:cNvPr>
        <xdr:cNvCxnSpPr/>
      </xdr:nvCxnSpPr>
      <xdr:spPr>
        <a:xfrm>
          <a:off x="13703300" y="177747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31931</xdr:rowOff>
    </xdr:from>
    <xdr:to>
      <xdr:col>67</xdr:col>
      <xdr:colOff>101600</xdr:colOff>
      <xdr:row>103</xdr:row>
      <xdr:rowOff>133531</xdr:rowOff>
    </xdr:to>
    <xdr:sp macro="" textlink="">
      <xdr:nvSpPr>
        <xdr:cNvPr id="887" name="楕円 886">
          <a:extLst>
            <a:ext uri="{FF2B5EF4-FFF2-40B4-BE49-F238E27FC236}">
              <a16:creationId xmlns:a16="http://schemas.microsoft.com/office/drawing/2014/main" id="{546CD76E-5283-4B05-9360-BF4909562425}"/>
            </a:ext>
          </a:extLst>
        </xdr:cNvPr>
        <xdr:cNvSpPr/>
      </xdr:nvSpPr>
      <xdr:spPr>
        <a:xfrm>
          <a:off x="12763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82731</xdr:rowOff>
    </xdr:from>
    <xdr:to>
      <xdr:col>71</xdr:col>
      <xdr:colOff>177800</xdr:colOff>
      <xdr:row>103</xdr:row>
      <xdr:rowOff>115388</xdr:rowOff>
    </xdr:to>
    <xdr:cxnSp macro="">
      <xdr:nvCxnSpPr>
        <xdr:cNvPr id="888" name="直線コネクタ 887">
          <a:extLst>
            <a:ext uri="{FF2B5EF4-FFF2-40B4-BE49-F238E27FC236}">
              <a16:creationId xmlns:a16="http://schemas.microsoft.com/office/drawing/2014/main" id="{EEB377E8-DFFC-45A7-A1AA-584B6F7D5C35}"/>
            </a:ext>
          </a:extLst>
        </xdr:cNvPr>
        <xdr:cNvCxnSpPr/>
      </xdr:nvCxnSpPr>
      <xdr:spPr>
        <a:xfrm>
          <a:off x="12814300" y="177420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889" name="n_1aveValue【庁舎】&#10;有形固定資産減価償却率">
          <a:extLst>
            <a:ext uri="{FF2B5EF4-FFF2-40B4-BE49-F238E27FC236}">
              <a16:creationId xmlns:a16="http://schemas.microsoft.com/office/drawing/2014/main" id="{E991C812-F861-4DE0-B776-631E8A74001C}"/>
            </a:ext>
          </a:extLst>
        </xdr:cNvPr>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890" name="n_2aveValue【庁舎】&#10;有形固定資産減価償却率">
          <a:extLst>
            <a:ext uri="{FF2B5EF4-FFF2-40B4-BE49-F238E27FC236}">
              <a16:creationId xmlns:a16="http://schemas.microsoft.com/office/drawing/2014/main" id="{A35B15CE-FE30-48CE-990A-B69AFB508DD2}"/>
            </a:ext>
          </a:extLst>
        </xdr:cNvPr>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1" name="n_3aveValue【庁舎】&#10;有形固定資産減価償却率">
          <a:extLst>
            <a:ext uri="{FF2B5EF4-FFF2-40B4-BE49-F238E27FC236}">
              <a16:creationId xmlns:a16="http://schemas.microsoft.com/office/drawing/2014/main" id="{D0703ADE-FE8D-47D6-8ED2-04F3A3E927CD}"/>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2" name="n_4aveValue【庁舎】&#10;有形固定資産減価償却率">
          <a:extLst>
            <a:ext uri="{FF2B5EF4-FFF2-40B4-BE49-F238E27FC236}">
              <a16:creationId xmlns:a16="http://schemas.microsoft.com/office/drawing/2014/main" id="{1A0C392F-406C-44AA-B7DE-3A09DC93736C}"/>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76579</xdr:rowOff>
    </xdr:from>
    <xdr:ext cx="405111" cy="259045"/>
    <xdr:sp macro="" textlink="">
      <xdr:nvSpPr>
        <xdr:cNvPr id="893" name="n_1mainValue【庁舎】&#10;有形固定資産減価償却率">
          <a:extLst>
            <a:ext uri="{FF2B5EF4-FFF2-40B4-BE49-F238E27FC236}">
              <a16:creationId xmlns:a16="http://schemas.microsoft.com/office/drawing/2014/main" id="{9F3EB75E-D8D5-494B-83EE-5DECD5450E20}"/>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43922</xdr:rowOff>
    </xdr:from>
    <xdr:ext cx="405111" cy="259045"/>
    <xdr:sp macro="" textlink="">
      <xdr:nvSpPr>
        <xdr:cNvPr id="894" name="n_2mainValue【庁舎】&#10;有形固定資産減価償却率">
          <a:extLst>
            <a:ext uri="{FF2B5EF4-FFF2-40B4-BE49-F238E27FC236}">
              <a16:creationId xmlns:a16="http://schemas.microsoft.com/office/drawing/2014/main" id="{38910253-488C-4522-A4B0-7DEEC3F78749}"/>
            </a:ext>
          </a:extLst>
        </xdr:cNvPr>
        <xdr:cNvSpPr txBox="1"/>
      </xdr:nvSpPr>
      <xdr:spPr>
        <a:xfrm>
          <a:off x="14389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11265</xdr:rowOff>
    </xdr:from>
    <xdr:ext cx="405111" cy="259045"/>
    <xdr:sp macro="" textlink="">
      <xdr:nvSpPr>
        <xdr:cNvPr id="895" name="n_3mainValue【庁舎】&#10;有形固定資産減価償却率">
          <a:extLst>
            <a:ext uri="{FF2B5EF4-FFF2-40B4-BE49-F238E27FC236}">
              <a16:creationId xmlns:a16="http://schemas.microsoft.com/office/drawing/2014/main" id="{B39AD839-2487-4390-8917-38DF2E3C728F}"/>
            </a:ext>
          </a:extLst>
        </xdr:cNvPr>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150058</xdr:rowOff>
    </xdr:from>
    <xdr:ext cx="405111" cy="259045"/>
    <xdr:sp macro="" textlink="">
      <xdr:nvSpPr>
        <xdr:cNvPr id="896" name="n_4mainValue【庁舎】&#10;有形固定資産減価償却率">
          <a:extLst>
            <a:ext uri="{FF2B5EF4-FFF2-40B4-BE49-F238E27FC236}">
              <a16:creationId xmlns:a16="http://schemas.microsoft.com/office/drawing/2014/main" id="{10005007-AB19-4685-842A-C82BAF263253}"/>
            </a:ext>
          </a:extLst>
        </xdr:cNvPr>
        <xdr:cNvSpPr txBox="1"/>
      </xdr:nvSpPr>
      <xdr:spPr>
        <a:xfrm>
          <a:off x="12611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7E53BCBD-2C50-40A2-BF90-713DCC3D0B4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6DAD806F-3094-4289-9C7A-31B1B79837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2E4492AD-DC83-4312-B14F-C637119428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A9D86CC1-EF5A-4ACE-98C8-32DEC36CBD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64A1EE52-B2F8-40C2-905A-9D2E5B8F41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E3664AA1-8BE2-46CE-86C1-5CCB235534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AFD89C89-5EF6-40F8-B406-0050F83192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ECD4455-14CE-429F-A4E9-0AB7C34C3CE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6773B0C8-3512-47D1-8899-2F5D27E765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D8BFE440-961A-47C4-934E-734A60DE74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7A745290-FBAD-4951-B64C-B59D0D8549A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3B56BA95-B462-4C9D-8E35-724EDFFF262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D75E6DC6-045C-46B4-8756-C5F8E14BB0E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51489775-7F09-4AE1-B9FF-FEE16591236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0D4F222F-D9FF-40E7-8154-553F65A871A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060D3366-72C5-429E-A9B8-A95CBAF7C4F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5DE19783-4933-47A3-A2F8-5E2959BA5F2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3B36DB2D-01BC-4390-A552-142DBB68A47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AA995FC5-C71E-4E1C-BE3A-318A7479540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549AF391-7A40-4E30-A191-3B020796020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D8CBD7D8-1C6D-4257-9902-F9FCB991E97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3C152A3B-82F2-4CF2-A68A-9752DA03233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4D611D40-E0D9-4A2E-99D9-2643CC7542B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D9703BD5-FE36-49A8-B4B9-C78CA3320C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E561D8BD-3164-41F2-8266-DEF9A382F2D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922" name="直線コネクタ 921">
          <a:extLst>
            <a:ext uri="{FF2B5EF4-FFF2-40B4-BE49-F238E27FC236}">
              <a16:creationId xmlns:a16="http://schemas.microsoft.com/office/drawing/2014/main" id="{0C9F4FC4-6E30-4451-9C2C-55E86867E689}"/>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923" name="【庁舎】&#10;一人当たり面積最小値テキスト">
          <a:extLst>
            <a:ext uri="{FF2B5EF4-FFF2-40B4-BE49-F238E27FC236}">
              <a16:creationId xmlns:a16="http://schemas.microsoft.com/office/drawing/2014/main" id="{2123B612-B890-495E-8305-4BEC1B122BE4}"/>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924" name="直線コネクタ 923">
          <a:extLst>
            <a:ext uri="{FF2B5EF4-FFF2-40B4-BE49-F238E27FC236}">
              <a16:creationId xmlns:a16="http://schemas.microsoft.com/office/drawing/2014/main" id="{B4A6A565-5861-4CB4-B1AD-459198DBD12C}"/>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925" name="【庁舎】&#10;一人当たり面積最大値テキスト">
          <a:extLst>
            <a:ext uri="{FF2B5EF4-FFF2-40B4-BE49-F238E27FC236}">
              <a16:creationId xmlns:a16="http://schemas.microsoft.com/office/drawing/2014/main" id="{E1F34407-1598-401C-8CB6-8745AFE51514}"/>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926" name="直線コネクタ 925">
          <a:extLst>
            <a:ext uri="{FF2B5EF4-FFF2-40B4-BE49-F238E27FC236}">
              <a16:creationId xmlns:a16="http://schemas.microsoft.com/office/drawing/2014/main" id="{0B100E62-96F8-453A-ACB4-0E3391585D13}"/>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27" name="【庁舎】&#10;一人当たり面積平均値テキスト">
          <a:extLst>
            <a:ext uri="{FF2B5EF4-FFF2-40B4-BE49-F238E27FC236}">
              <a16:creationId xmlns:a16="http://schemas.microsoft.com/office/drawing/2014/main" id="{4F840FA8-3E59-4D81-8286-82048C944471}"/>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28" name="フローチャート: 判断 927">
          <a:extLst>
            <a:ext uri="{FF2B5EF4-FFF2-40B4-BE49-F238E27FC236}">
              <a16:creationId xmlns:a16="http://schemas.microsoft.com/office/drawing/2014/main" id="{E5F2BEA0-7A78-4D4A-A6C6-962066307C27}"/>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9" name="フローチャート: 判断 928">
          <a:extLst>
            <a:ext uri="{FF2B5EF4-FFF2-40B4-BE49-F238E27FC236}">
              <a16:creationId xmlns:a16="http://schemas.microsoft.com/office/drawing/2014/main" id="{070B3FC7-4918-4AFF-85E5-5EFAA882BF9E}"/>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930" name="フローチャート: 判断 929">
          <a:extLst>
            <a:ext uri="{FF2B5EF4-FFF2-40B4-BE49-F238E27FC236}">
              <a16:creationId xmlns:a16="http://schemas.microsoft.com/office/drawing/2014/main" id="{6C7185CC-11FF-4EDE-B787-300872AAD11C}"/>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931" name="フローチャート: 判断 930">
          <a:extLst>
            <a:ext uri="{FF2B5EF4-FFF2-40B4-BE49-F238E27FC236}">
              <a16:creationId xmlns:a16="http://schemas.microsoft.com/office/drawing/2014/main" id="{6C672BB1-C702-4E24-943F-4EF7E90A45D7}"/>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932" name="フローチャート: 判断 931">
          <a:extLst>
            <a:ext uri="{FF2B5EF4-FFF2-40B4-BE49-F238E27FC236}">
              <a16:creationId xmlns:a16="http://schemas.microsoft.com/office/drawing/2014/main" id="{51B4F313-9D71-4F3F-A776-85632369B1D5}"/>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2A416216-6FC3-4CDD-9ACA-060EE81F82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62E1B8E-8194-4133-8E56-55B4B8DFE4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11D0A84-5E5B-4D12-B575-3092E6D907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0540DFF-988C-4244-90E2-6A2ABF2C06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0CC2B6B-8CE0-4E95-B161-5B01F19C92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148952</xdr:rowOff>
    </xdr:from>
    <xdr:to>
      <xdr:col>116</xdr:col>
      <xdr:colOff>114300</xdr:colOff>
      <xdr:row>102</xdr:row>
      <xdr:rowOff>79102</xdr:rowOff>
    </xdr:to>
    <xdr:sp macro="" textlink="">
      <xdr:nvSpPr>
        <xdr:cNvPr id="938" name="楕円 937">
          <a:extLst>
            <a:ext uri="{FF2B5EF4-FFF2-40B4-BE49-F238E27FC236}">
              <a16:creationId xmlns:a16="http://schemas.microsoft.com/office/drawing/2014/main" id="{83072A36-1E83-4557-B0C0-ADDCC8F24FE1}"/>
            </a:ext>
          </a:extLst>
        </xdr:cNvPr>
        <xdr:cNvSpPr/>
      </xdr:nvSpPr>
      <xdr:spPr>
        <a:xfrm>
          <a:off x="22110700" y="174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379</xdr:rowOff>
    </xdr:from>
    <xdr:ext cx="469744" cy="259045"/>
    <xdr:sp macro="" textlink="">
      <xdr:nvSpPr>
        <xdr:cNvPr id="939" name="【庁舎】&#10;一人当たり面積該当値テキスト">
          <a:extLst>
            <a:ext uri="{FF2B5EF4-FFF2-40B4-BE49-F238E27FC236}">
              <a16:creationId xmlns:a16="http://schemas.microsoft.com/office/drawing/2014/main" id="{3F6688BB-4FB9-435D-BB87-BEB48440AAB0}"/>
            </a:ext>
          </a:extLst>
        </xdr:cNvPr>
        <xdr:cNvSpPr txBox="1"/>
      </xdr:nvSpPr>
      <xdr:spPr>
        <a:xfrm>
          <a:off x="22199600" y="1731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167458</xdr:rowOff>
    </xdr:from>
    <xdr:to>
      <xdr:col>112</xdr:col>
      <xdr:colOff>38100</xdr:colOff>
      <xdr:row>102</xdr:row>
      <xdr:rowOff>97608</xdr:rowOff>
    </xdr:to>
    <xdr:sp macro="" textlink="">
      <xdr:nvSpPr>
        <xdr:cNvPr id="940" name="楕円 939">
          <a:extLst>
            <a:ext uri="{FF2B5EF4-FFF2-40B4-BE49-F238E27FC236}">
              <a16:creationId xmlns:a16="http://schemas.microsoft.com/office/drawing/2014/main" id="{1AA2CE7C-32BE-4241-BD7A-F406AD4B71C3}"/>
            </a:ext>
          </a:extLst>
        </xdr:cNvPr>
        <xdr:cNvSpPr/>
      </xdr:nvSpPr>
      <xdr:spPr>
        <a:xfrm>
          <a:off x="21272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28302</xdr:rowOff>
    </xdr:from>
    <xdr:to>
      <xdr:col>116</xdr:col>
      <xdr:colOff>63500</xdr:colOff>
      <xdr:row>102</xdr:row>
      <xdr:rowOff>46808</xdr:rowOff>
    </xdr:to>
    <xdr:cxnSp macro="">
      <xdr:nvCxnSpPr>
        <xdr:cNvPr id="941" name="直線コネクタ 940">
          <a:extLst>
            <a:ext uri="{FF2B5EF4-FFF2-40B4-BE49-F238E27FC236}">
              <a16:creationId xmlns:a16="http://schemas.microsoft.com/office/drawing/2014/main" id="{BEC6741B-900D-4DA0-B50F-3AA3A83AEAB4}"/>
            </a:ext>
          </a:extLst>
        </xdr:cNvPr>
        <xdr:cNvCxnSpPr/>
      </xdr:nvCxnSpPr>
      <xdr:spPr>
        <a:xfrm flipV="1">
          <a:off x="21323300" y="17516202"/>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31931</xdr:rowOff>
    </xdr:from>
    <xdr:to>
      <xdr:col>107</xdr:col>
      <xdr:colOff>101600</xdr:colOff>
      <xdr:row>102</xdr:row>
      <xdr:rowOff>133531</xdr:rowOff>
    </xdr:to>
    <xdr:sp macro="" textlink="">
      <xdr:nvSpPr>
        <xdr:cNvPr id="942" name="楕円 941">
          <a:extLst>
            <a:ext uri="{FF2B5EF4-FFF2-40B4-BE49-F238E27FC236}">
              <a16:creationId xmlns:a16="http://schemas.microsoft.com/office/drawing/2014/main" id="{81C7C2C8-FEEE-4283-AC86-3D3F21101A93}"/>
            </a:ext>
          </a:extLst>
        </xdr:cNvPr>
        <xdr:cNvSpPr/>
      </xdr:nvSpPr>
      <xdr:spPr>
        <a:xfrm>
          <a:off x="20383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46808</xdr:rowOff>
    </xdr:from>
    <xdr:to>
      <xdr:col>111</xdr:col>
      <xdr:colOff>177800</xdr:colOff>
      <xdr:row>102</xdr:row>
      <xdr:rowOff>82731</xdr:rowOff>
    </xdr:to>
    <xdr:cxnSp macro="">
      <xdr:nvCxnSpPr>
        <xdr:cNvPr id="943" name="直線コネクタ 942">
          <a:extLst>
            <a:ext uri="{FF2B5EF4-FFF2-40B4-BE49-F238E27FC236}">
              <a16:creationId xmlns:a16="http://schemas.microsoft.com/office/drawing/2014/main" id="{6F10798A-F6B6-4E72-BC5E-6BAB6613BE6A}"/>
            </a:ext>
          </a:extLst>
        </xdr:cNvPr>
        <xdr:cNvCxnSpPr/>
      </xdr:nvCxnSpPr>
      <xdr:spPr>
        <a:xfrm flipV="1">
          <a:off x="20434300" y="175347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66766</xdr:rowOff>
    </xdr:from>
    <xdr:to>
      <xdr:col>102</xdr:col>
      <xdr:colOff>165100</xdr:colOff>
      <xdr:row>102</xdr:row>
      <xdr:rowOff>168366</xdr:rowOff>
    </xdr:to>
    <xdr:sp macro="" textlink="">
      <xdr:nvSpPr>
        <xdr:cNvPr id="944" name="楕円 943">
          <a:extLst>
            <a:ext uri="{FF2B5EF4-FFF2-40B4-BE49-F238E27FC236}">
              <a16:creationId xmlns:a16="http://schemas.microsoft.com/office/drawing/2014/main" id="{22126EBC-484F-4457-9D6C-D4141DA81857}"/>
            </a:ext>
          </a:extLst>
        </xdr:cNvPr>
        <xdr:cNvSpPr/>
      </xdr:nvSpPr>
      <xdr:spPr>
        <a:xfrm>
          <a:off x="19494500" y="175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82731</xdr:rowOff>
    </xdr:from>
    <xdr:to>
      <xdr:col>107</xdr:col>
      <xdr:colOff>50800</xdr:colOff>
      <xdr:row>102</xdr:row>
      <xdr:rowOff>117566</xdr:rowOff>
    </xdr:to>
    <xdr:cxnSp macro="">
      <xdr:nvCxnSpPr>
        <xdr:cNvPr id="945" name="直線コネクタ 944">
          <a:extLst>
            <a:ext uri="{FF2B5EF4-FFF2-40B4-BE49-F238E27FC236}">
              <a16:creationId xmlns:a16="http://schemas.microsoft.com/office/drawing/2014/main" id="{B2FAA2AB-5300-4299-B826-6FF4B358C7F3}"/>
            </a:ext>
          </a:extLst>
        </xdr:cNvPr>
        <xdr:cNvCxnSpPr/>
      </xdr:nvCxnSpPr>
      <xdr:spPr>
        <a:xfrm flipV="1">
          <a:off x="19545300" y="17570631"/>
          <a:ext cx="8890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112486</xdr:rowOff>
    </xdr:from>
    <xdr:to>
      <xdr:col>98</xdr:col>
      <xdr:colOff>38100</xdr:colOff>
      <xdr:row>103</xdr:row>
      <xdr:rowOff>42636</xdr:rowOff>
    </xdr:to>
    <xdr:sp macro="" textlink="">
      <xdr:nvSpPr>
        <xdr:cNvPr id="946" name="楕円 945">
          <a:extLst>
            <a:ext uri="{FF2B5EF4-FFF2-40B4-BE49-F238E27FC236}">
              <a16:creationId xmlns:a16="http://schemas.microsoft.com/office/drawing/2014/main" id="{CA855582-9A16-4285-9FB0-A478A1E9AE7A}"/>
            </a:ext>
          </a:extLst>
        </xdr:cNvPr>
        <xdr:cNvSpPr/>
      </xdr:nvSpPr>
      <xdr:spPr>
        <a:xfrm>
          <a:off x="18605500" y="176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117566</xdr:rowOff>
    </xdr:from>
    <xdr:to>
      <xdr:col>102</xdr:col>
      <xdr:colOff>114300</xdr:colOff>
      <xdr:row>102</xdr:row>
      <xdr:rowOff>163286</xdr:rowOff>
    </xdr:to>
    <xdr:cxnSp macro="">
      <xdr:nvCxnSpPr>
        <xdr:cNvPr id="947" name="直線コネクタ 946">
          <a:extLst>
            <a:ext uri="{FF2B5EF4-FFF2-40B4-BE49-F238E27FC236}">
              <a16:creationId xmlns:a16="http://schemas.microsoft.com/office/drawing/2014/main" id="{94547B8D-C85C-417E-98D1-9C8D70AE037D}"/>
            </a:ext>
          </a:extLst>
        </xdr:cNvPr>
        <xdr:cNvCxnSpPr/>
      </xdr:nvCxnSpPr>
      <xdr:spPr>
        <a:xfrm flipV="1">
          <a:off x="18656300" y="176054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948" name="n_1aveValue【庁舎】&#10;一人当たり面積">
          <a:extLst>
            <a:ext uri="{FF2B5EF4-FFF2-40B4-BE49-F238E27FC236}">
              <a16:creationId xmlns:a16="http://schemas.microsoft.com/office/drawing/2014/main" id="{9B670DC9-4F77-45F9-88D4-9CD11D88366E}"/>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949" name="n_2aveValue【庁舎】&#10;一人当たり面積">
          <a:extLst>
            <a:ext uri="{FF2B5EF4-FFF2-40B4-BE49-F238E27FC236}">
              <a16:creationId xmlns:a16="http://schemas.microsoft.com/office/drawing/2014/main" id="{7FCB1018-0882-485B-88FF-7D4570DA28B8}"/>
            </a:ext>
          </a:extLst>
        </xdr:cNvPr>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950" name="n_3aveValue【庁舎】&#10;一人当たり面積">
          <a:extLst>
            <a:ext uri="{FF2B5EF4-FFF2-40B4-BE49-F238E27FC236}">
              <a16:creationId xmlns:a16="http://schemas.microsoft.com/office/drawing/2014/main" id="{E189F49C-7BCD-4F97-B3BC-3CD6A65F4B68}"/>
            </a:ext>
          </a:extLst>
        </xdr:cNvPr>
        <xdr:cNvSpPr txBox="1"/>
      </xdr:nvSpPr>
      <xdr:spPr>
        <a:xfrm>
          <a:off x="19310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951" name="n_4aveValue【庁舎】&#10;一人当たり面積">
          <a:extLst>
            <a:ext uri="{FF2B5EF4-FFF2-40B4-BE49-F238E27FC236}">
              <a16:creationId xmlns:a16="http://schemas.microsoft.com/office/drawing/2014/main" id="{C8D08F3D-188D-4212-BF96-00BCA4F2C16F}"/>
            </a:ext>
          </a:extLst>
        </xdr:cNvPr>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114135</xdr:rowOff>
    </xdr:from>
    <xdr:ext cx="469744" cy="259045"/>
    <xdr:sp macro="" textlink="">
      <xdr:nvSpPr>
        <xdr:cNvPr id="952" name="n_1mainValue【庁舎】&#10;一人当たり面積">
          <a:extLst>
            <a:ext uri="{FF2B5EF4-FFF2-40B4-BE49-F238E27FC236}">
              <a16:creationId xmlns:a16="http://schemas.microsoft.com/office/drawing/2014/main" id="{D04610A9-F7E5-4495-8162-95528A753652}"/>
            </a:ext>
          </a:extLst>
        </xdr:cNvPr>
        <xdr:cNvSpPr txBox="1"/>
      </xdr:nvSpPr>
      <xdr:spPr>
        <a:xfrm>
          <a:off x="210757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150058</xdr:rowOff>
    </xdr:from>
    <xdr:ext cx="469744" cy="259045"/>
    <xdr:sp macro="" textlink="">
      <xdr:nvSpPr>
        <xdr:cNvPr id="953" name="n_2mainValue【庁舎】&#10;一人当たり面積">
          <a:extLst>
            <a:ext uri="{FF2B5EF4-FFF2-40B4-BE49-F238E27FC236}">
              <a16:creationId xmlns:a16="http://schemas.microsoft.com/office/drawing/2014/main" id="{EC0C992D-77C7-4A0C-B278-4C33F5EA2E9E}"/>
            </a:ext>
          </a:extLst>
        </xdr:cNvPr>
        <xdr:cNvSpPr txBox="1"/>
      </xdr:nvSpPr>
      <xdr:spPr>
        <a:xfrm>
          <a:off x="20199427" y="172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13443</xdr:rowOff>
    </xdr:from>
    <xdr:ext cx="469744" cy="259045"/>
    <xdr:sp macro="" textlink="">
      <xdr:nvSpPr>
        <xdr:cNvPr id="954" name="n_3mainValue【庁舎】&#10;一人当たり面積">
          <a:extLst>
            <a:ext uri="{FF2B5EF4-FFF2-40B4-BE49-F238E27FC236}">
              <a16:creationId xmlns:a16="http://schemas.microsoft.com/office/drawing/2014/main" id="{1F510F6A-CDCF-4373-98AB-7F8974DDAD03}"/>
            </a:ext>
          </a:extLst>
        </xdr:cNvPr>
        <xdr:cNvSpPr txBox="1"/>
      </xdr:nvSpPr>
      <xdr:spPr>
        <a:xfrm>
          <a:off x="19310427" y="1732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59163</xdr:rowOff>
    </xdr:from>
    <xdr:ext cx="469744" cy="259045"/>
    <xdr:sp macro="" textlink="">
      <xdr:nvSpPr>
        <xdr:cNvPr id="955" name="n_4mainValue【庁舎】&#10;一人当たり面積">
          <a:extLst>
            <a:ext uri="{FF2B5EF4-FFF2-40B4-BE49-F238E27FC236}">
              <a16:creationId xmlns:a16="http://schemas.microsoft.com/office/drawing/2014/main" id="{439F2C5D-FC4D-4A23-B1F4-34A54BBDA724}"/>
            </a:ext>
          </a:extLst>
        </xdr:cNvPr>
        <xdr:cNvSpPr txBox="1"/>
      </xdr:nvSpPr>
      <xdr:spPr>
        <a:xfrm>
          <a:off x="18421427" y="173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600B974-F090-4429-AEEA-DA54A90BF1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5CE0FDA2-9F68-413E-87AA-3F445EC2561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8B420996-7907-45E6-BE8F-8164BD2FF5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は、有形固定資産減価償却率が類似団体に比較し高くなっているが、町内唯一の施設で築３０年経過しているためであり、福祉施設は、有形固定資産減価償却率が１００％の生活館が２カ所あるが、地域住民の交流拠点として大切な施設である。両施設については、法定・自主点検を随時行い、維持管理、修繕を含む老朽化対策を行い、長期に利用していく。また、体育館・プール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し老朽化が進んでいる施設が多くなっていることから、有形固定資産減価償却率が類似団体に比較し高くなっているため、計画的に施設の修繕を実施し、既存の他施設との集約化・複合化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庁舎の一人当たり面積が類似団体に比較し多くなっているのは、庁舎建設時には８千人を超えていた人口が、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５千人を割るほど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に減少したことによるものである。町の中心的な施設であるため、計画的に施設の点検・診断等を行い、維持管理・修繕等を含む老朽化対策を進める。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84</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85</v>
      </c>
      <c r="C2" s="182"/>
      <c r="D2" s="183"/>
    </row>
    <row r="3" spans="1:119" ht="18.75" customHeight="1" thickBot="1" x14ac:dyDescent="0.2">
      <c r="A3" s="181"/>
      <c r="B3" s="628" t="s">
        <v>86</v>
      </c>
      <c r="C3" s="629"/>
      <c r="D3" s="629"/>
      <c r="E3" s="630"/>
      <c r="F3" s="630"/>
      <c r="G3" s="630"/>
      <c r="H3" s="630"/>
      <c r="I3" s="630"/>
      <c r="J3" s="630"/>
      <c r="K3" s="630"/>
      <c r="L3" s="630" t="s">
        <v>87</v>
      </c>
      <c r="M3" s="630"/>
      <c r="N3" s="630"/>
      <c r="O3" s="630"/>
      <c r="P3" s="630"/>
      <c r="Q3" s="630"/>
      <c r="R3" s="633"/>
      <c r="S3" s="633"/>
      <c r="T3" s="633"/>
      <c r="U3" s="633"/>
      <c r="V3" s="634"/>
      <c r="W3" s="524" t="s">
        <v>88</v>
      </c>
      <c r="X3" s="525"/>
      <c r="Y3" s="525"/>
      <c r="Z3" s="525"/>
      <c r="AA3" s="525"/>
      <c r="AB3" s="629"/>
      <c r="AC3" s="633" t="s">
        <v>89</v>
      </c>
      <c r="AD3" s="525"/>
      <c r="AE3" s="525"/>
      <c r="AF3" s="525"/>
      <c r="AG3" s="525"/>
      <c r="AH3" s="525"/>
      <c r="AI3" s="525"/>
      <c r="AJ3" s="525"/>
      <c r="AK3" s="525"/>
      <c r="AL3" s="595"/>
      <c r="AM3" s="524" t="s">
        <v>90</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91</v>
      </c>
      <c r="BO3" s="525"/>
      <c r="BP3" s="525"/>
      <c r="BQ3" s="525"/>
      <c r="BR3" s="525"/>
      <c r="BS3" s="525"/>
      <c r="BT3" s="525"/>
      <c r="BU3" s="595"/>
      <c r="BV3" s="524" t="s">
        <v>92</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93</v>
      </c>
      <c r="CU3" s="525"/>
      <c r="CV3" s="525"/>
      <c r="CW3" s="525"/>
      <c r="CX3" s="525"/>
      <c r="CY3" s="525"/>
      <c r="CZ3" s="525"/>
      <c r="DA3" s="595"/>
      <c r="DB3" s="524" t="s">
        <v>94</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95</v>
      </c>
      <c r="AZ4" s="448"/>
      <c r="BA4" s="448"/>
      <c r="BB4" s="448"/>
      <c r="BC4" s="448"/>
      <c r="BD4" s="448"/>
      <c r="BE4" s="448"/>
      <c r="BF4" s="448"/>
      <c r="BG4" s="448"/>
      <c r="BH4" s="448"/>
      <c r="BI4" s="448"/>
      <c r="BJ4" s="448"/>
      <c r="BK4" s="448"/>
      <c r="BL4" s="448"/>
      <c r="BM4" s="449"/>
      <c r="BN4" s="450">
        <v>7124038</v>
      </c>
      <c r="BO4" s="451"/>
      <c r="BP4" s="451"/>
      <c r="BQ4" s="451"/>
      <c r="BR4" s="451"/>
      <c r="BS4" s="451"/>
      <c r="BT4" s="451"/>
      <c r="BU4" s="452"/>
      <c r="BV4" s="450">
        <v>6499481</v>
      </c>
      <c r="BW4" s="451"/>
      <c r="BX4" s="451"/>
      <c r="BY4" s="451"/>
      <c r="BZ4" s="451"/>
      <c r="CA4" s="451"/>
      <c r="CB4" s="451"/>
      <c r="CC4" s="452"/>
      <c r="CD4" s="621" t="s">
        <v>96</v>
      </c>
      <c r="CE4" s="622"/>
      <c r="CF4" s="622"/>
      <c r="CG4" s="622"/>
      <c r="CH4" s="622"/>
      <c r="CI4" s="622"/>
      <c r="CJ4" s="622"/>
      <c r="CK4" s="622"/>
      <c r="CL4" s="622"/>
      <c r="CM4" s="622"/>
      <c r="CN4" s="622"/>
      <c r="CO4" s="622"/>
      <c r="CP4" s="622"/>
      <c r="CQ4" s="622"/>
      <c r="CR4" s="622"/>
      <c r="CS4" s="623"/>
      <c r="CT4" s="624">
        <v>5.2</v>
      </c>
      <c r="CU4" s="625"/>
      <c r="CV4" s="625"/>
      <c r="CW4" s="625"/>
      <c r="CX4" s="625"/>
      <c r="CY4" s="625"/>
      <c r="CZ4" s="625"/>
      <c r="DA4" s="626"/>
      <c r="DB4" s="624">
        <v>4.8</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97</v>
      </c>
      <c r="AN5" s="429"/>
      <c r="AO5" s="429"/>
      <c r="AP5" s="429"/>
      <c r="AQ5" s="429"/>
      <c r="AR5" s="429"/>
      <c r="AS5" s="429"/>
      <c r="AT5" s="430"/>
      <c r="AU5" s="502" t="s">
        <v>98</v>
      </c>
      <c r="AV5" s="503"/>
      <c r="AW5" s="503"/>
      <c r="AX5" s="503"/>
      <c r="AY5" s="435" t="s">
        <v>99</v>
      </c>
      <c r="AZ5" s="436"/>
      <c r="BA5" s="436"/>
      <c r="BB5" s="436"/>
      <c r="BC5" s="436"/>
      <c r="BD5" s="436"/>
      <c r="BE5" s="436"/>
      <c r="BF5" s="436"/>
      <c r="BG5" s="436"/>
      <c r="BH5" s="436"/>
      <c r="BI5" s="436"/>
      <c r="BJ5" s="436"/>
      <c r="BK5" s="436"/>
      <c r="BL5" s="436"/>
      <c r="BM5" s="437"/>
      <c r="BN5" s="455">
        <v>6927094</v>
      </c>
      <c r="BO5" s="456"/>
      <c r="BP5" s="456"/>
      <c r="BQ5" s="456"/>
      <c r="BR5" s="456"/>
      <c r="BS5" s="456"/>
      <c r="BT5" s="456"/>
      <c r="BU5" s="457"/>
      <c r="BV5" s="455">
        <v>6340891</v>
      </c>
      <c r="BW5" s="456"/>
      <c r="BX5" s="456"/>
      <c r="BY5" s="456"/>
      <c r="BZ5" s="456"/>
      <c r="CA5" s="456"/>
      <c r="CB5" s="456"/>
      <c r="CC5" s="457"/>
      <c r="CD5" s="464" t="s">
        <v>100</v>
      </c>
      <c r="CE5" s="409"/>
      <c r="CF5" s="409"/>
      <c r="CG5" s="409"/>
      <c r="CH5" s="409"/>
      <c r="CI5" s="409"/>
      <c r="CJ5" s="409"/>
      <c r="CK5" s="409"/>
      <c r="CL5" s="409"/>
      <c r="CM5" s="409"/>
      <c r="CN5" s="409"/>
      <c r="CO5" s="409"/>
      <c r="CP5" s="409"/>
      <c r="CQ5" s="409"/>
      <c r="CR5" s="409"/>
      <c r="CS5" s="465"/>
      <c r="CT5" s="425">
        <v>89</v>
      </c>
      <c r="CU5" s="426"/>
      <c r="CV5" s="426"/>
      <c r="CW5" s="426"/>
      <c r="CX5" s="426"/>
      <c r="CY5" s="426"/>
      <c r="CZ5" s="426"/>
      <c r="DA5" s="427"/>
      <c r="DB5" s="425">
        <v>84.4</v>
      </c>
      <c r="DC5" s="426"/>
      <c r="DD5" s="426"/>
      <c r="DE5" s="426"/>
      <c r="DF5" s="426"/>
      <c r="DG5" s="426"/>
      <c r="DH5" s="426"/>
      <c r="DI5" s="427"/>
    </row>
    <row r="6" spans="1:119" ht="18.75" customHeight="1" x14ac:dyDescent="0.15">
      <c r="A6" s="181"/>
      <c r="B6" s="601" t="s">
        <v>101</v>
      </c>
      <c r="C6" s="479"/>
      <c r="D6" s="479"/>
      <c r="E6" s="602"/>
      <c r="F6" s="602"/>
      <c r="G6" s="602"/>
      <c r="H6" s="602"/>
      <c r="I6" s="602"/>
      <c r="J6" s="602"/>
      <c r="K6" s="602"/>
      <c r="L6" s="602" t="s">
        <v>102</v>
      </c>
      <c r="M6" s="602"/>
      <c r="N6" s="602"/>
      <c r="O6" s="602"/>
      <c r="P6" s="602"/>
      <c r="Q6" s="602"/>
      <c r="R6" s="477"/>
      <c r="S6" s="477"/>
      <c r="T6" s="477"/>
      <c r="U6" s="477"/>
      <c r="V6" s="608"/>
      <c r="W6" s="536" t="s">
        <v>103</v>
      </c>
      <c r="X6" s="478"/>
      <c r="Y6" s="478"/>
      <c r="Z6" s="478"/>
      <c r="AA6" s="478"/>
      <c r="AB6" s="479"/>
      <c r="AC6" s="613" t="s">
        <v>104</v>
      </c>
      <c r="AD6" s="614"/>
      <c r="AE6" s="614"/>
      <c r="AF6" s="614"/>
      <c r="AG6" s="614"/>
      <c r="AH6" s="614"/>
      <c r="AI6" s="614"/>
      <c r="AJ6" s="614"/>
      <c r="AK6" s="614"/>
      <c r="AL6" s="615"/>
      <c r="AM6" s="514" t="s">
        <v>105</v>
      </c>
      <c r="AN6" s="429"/>
      <c r="AO6" s="429"/>
      <c r="AP6" s="429"/>
      <c r="AQ6" s="429"/>
      <c r="AR6" s="429"/>
      <c r="AS6" s="429"/>
      <c r="AT6" s="430"/>
      <c r="AU6" s="502" t="s">
        <v>98</v>
      </c>
      <c r="AV6" s="503"/>
      <c r="AW6" s="503"/>
      <c r="AX6" s="503"/>
      <c r="AY6" s="435" t="s">
        <v>106</v>
      </c>
      <c r="AZ6" s="436"/>
      <c r="BA6" s="436"/>
      <c r="BB6" s="436"/>
      <c r="BC6" s="436"/>
      <c r="BD6" s="436"/>
      <c r="BE6" s="436"/>
      <c r="BF6" s="436"/>
      <c r="BG6" s="436"/>
      <c r="BH6" s="436"/>
      <c r="BI6" s="436"/>
      <c r="BJ6" s="436"/>
      <c r="BK6" s="436"/>
      <c r="BL6" s="436"/>
      <c r="BM6" s="437"/>
      <c r="BN6" s="455">
        <v>196944</v>
      </c>
      <c r="BO6" s="456"/>
      <c r="BP6" s="456"/>
      <c r="BQ6" s="456"/>
      <c r="BR6" s="456"/>
      <c r="BS6" s="456"/>
      <c r="BT6" s="456"/>
      <c r="BU6" s="457"/>
      <c r="BV6" s="455">
        <v>158590</v>
      </c>
      <c r="BW6" s="456"/>
      <c r="BX6" s="456"/>
      <c r="BY6" s="456"/>
      <c r="BZ6" s="456"/>
      <c r="CA6" s="456"/>
      <c r="CB6" s="456"/>
      <c r="CC6" s="457"/>
      <c r="CD6" s="464" t="s">
        <v>107</v>
      </c>
      <c r="CE6" s="409"/>
      <c r="CF6" s="409"/>
      <c r="CG6" s="409"/>
      <c r="CH6" s="409"/>
      <c r="CI6" s="409"/>
      <c r="CJ6" s="409"/>
      <c r="CK6" s="409"/>
      <c r="CL6" s="409"/>
      <c r="CM6" s="409"/>
      <c r="CN6" s="409"/>
      <c r="CO6" s="409"/>
      <c r="CP6" s="409"/>
      <c r="CQ6" s="409"/>
      <c r="CR6" s="409"/>
      <c r="CS6" s="465"/>
      <c r="CT6" s="598">
        <v>89.8</v>
      </c>
      <c r="CU6" s="599"/>
      <c r="CV6" s="599"/>
      <c r="CW6" s="599"/>
      <c r="CX6" s="599"/>
      <c r="CY6" s="599"/>
      <c r="CZ6" s="599"/>
      <c r="DA6" s="600"/>
      <c r="DB6" s="598">
        <v>87.4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108</v>
      </c>
      <c r="AN7" s="429"/>
      <c r="AO7" s="429"/>
      <c r="AP7" s="429"/>
      <c r="AQ7" s="429"/>
      <c r="AR7" s="429"/>
      <c r="AS7" s="429"/>
      <c r="AT7" s="430"/>
      <c r="AU7" s="502" t="s">
        <v>109</v>
      </c>
      <c r="AV7" s="503"/>
      <c r="AW7" s="503"/>
      <c r="AX7" s="503"/>
      <c r="AY7" s="435" t="s">
        <v>110</v>
      </c>
      <c r="AZ7" s="436"/>
      <c r="BA7" s="436"/>
      <c r="BB7" s="436"/>
      <c r="BC7" s="436"/>
      <c r="BD7" s="436"/>
      <c r="BE7" s="436"/>
      <c r="BF7" s="436"/>
      <c r="BG7" s="436"/>
      <c r="BH7" s="436"/>
      <c r="BI7" s="436"/>
      <c r="BJ7" s="436"/>
      <c r="BK7" s="436"/>
      <c r="BL7" s="436"/>
      <c r="BM7" s="437"/>
      <c r="BN7" s="455">
        <v>30582</v>
      </c>
      <c r="BO7" s="456"/>
      <c r="BP7" s="456"/>
      <c r="BQ7" s="456"/>
      <c r="BR7" s="456"/>
      <c r="BS7" s="456"/>
      <c r="BT7" s="456"/>
      <c r="BU7" s="457"/>
      <c r="BV7" s="455">
        <v>327</v>
      </c>
      <c r="BW7" s="456"/>
      <c r="BX7" s="456"/>
      <c r="BY7" s="456"/>
      <c r="BZ7" s="456"/>
      <c r="CA7" s="456"/>
      <c r="CB7" s="456"/>
      <c r="CC7" s="457"/>
      <c r="CD7" s="464" t="s">
        <v>111</v>
      </c>
      <c r="CE7" s="409"/>
      <c r="CF7" s="409"/>
      <c r="CG7" s="409"/>
      <c r="CH7" s="409"/>
      <c r="CI7" s="409"/>
      <c r="CJ7" s="409"/>
      <c r="CK7" s="409"/>
      <c r="CL7" s="409"/>
      <c r="CM7" s="409"/>
      <c r="CN7" s="409"/>
      <c r="CO7" s="409"/>
      <c r="CP7" s="409"/>
      <c r="CQ7" s="409"/>
      <c r="CR7" s="409"/>
      <c r="CS7" s="465"/>
      <c r="CT7" s="455">
        <v>3230248</v>
      </c>
      <c r="CU7" s="456"/>
      <c r="CV7" s="456"/>
      <c r="CW7" s="456"/>
      <c r="CX7" s="456"/>
      <c r="CY7" s="456"/>
      <c r="CZ7" s="456"/>
      <c r="DA7" s="457"/>
      <c r="DB7" s="455">
        <v>3289764</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112</v>
      </c>
      <c r="AN8" s="429"/>
      <c r="AO8" s="429"/>
      <c r="AP8" s="429"/>
      <c r="AQ8" s="429"/>
      <c r="AR8" s="429"/>
      <c r="AS8" s="429"/>
      <c r="AT8" s="430"/>
      <c r="AU8" s="502" t="s">
        <v>98</v>
      </c>
      <c r="AV8" s="503"/>
      <c r="AW8" s="503"/>
      <c r="AX8" s="503"/>
      <c r="AY8" s="435" t="s">
        <v>113</v>
      </c>
      <c r="AZ8" s="436"/>
      <c r="BA8" s="436"/>
      <c r="BB8" s="436"/>
      <c r="BC8" s="436"/>
      <c r="BD8" s="436"/>
      <c r="BE8" s="436"/>
      <c r="BF8" s="436"/>
      <c r="BG8" s="436"/>
      <c r="BH8" s="436"/>
      <c r="BI8" s="436"/>
      <c r="BJ8" s="436"/>
      <c r="BK8" s="436"/>
      <c r="BL8" s="436"/>
      <c r="BM8" s="437"/>
      <c r="BN8" s="455">
        <v>166362</v>
      </c>
      <c r="BO8" s="456"/>
      <c r="BP8" s="456"/>
      <c r="BQ8" s="456"/>
      <c r="BR8" s="456"/>
      <c r="BS8" s="456"/>
      <c r="BT8" s="456"/>
      <c r="BU8" s="457"/>
      <c r="BV8" s="455">
        <v>158263</v>
      </c>
      <c r="BW8" s="456"/>
      <c r="BX8" s="456"/>
      <c r="BY8" s="456"/>
      <c r="BZ8" s="456"/>
      <c r="CA8" s="456"/>
      <c r="CB8" s="456"/>
      <c r="CC8" s="457"/>
      <c r="CD8" s="464" t="s">
        <v>114</v>
      </c>
      <c r="CE8" s="409"/>
      <c r="CF8" s="409"/>
      <c r="CG8" s="409"/>
      <c r="CH8" s="409"/>
      <c r="CI8" s="409"/>
      <c r="CJ8" s="409"/>
      <c r="CK8" s="409"/>
      <c r="CL8" s="409"/>
      <c r="CM8" s="409"/>
      <c r="CN8" s="409"/>
      <c r="CO8" s="409"/>
      <c r="CP8" s="409"/>
      <c r="CQ8" s="409"/>
      <c r="CR8" s="409"/>
      <c r="CS8" s="465"/>
      <c r="CT8" s="558">
        <v>0.23</v>
      </c>
      <c r="CU8" s="559"/>
      <c r="CV8" s="559"/>
      <c r="CW8" s="559"/>
      <c r="CX8" s="559"/>
      <c r="CY8" s="559"/>
      <c r="CZ8" s="559"/>
      <c r="DA8" s="560"/>
      <c r="DB8" s="558">
        <v>0.24</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8"/>
      <c r="L9" s="589" t="s">
        <v>116</v>
      </c>
      <c r="M9" s="590"/>
      <c r="N9" s="590"/>
      <c r="O9" s="590"/>
      <c r="P9" s="590"/>
      <c r="Q9" s="591"/>
      <c r="R9" s="592">
        <v>5109</v>
      </c>
      <c r="S9" s="593"/>
      <c r="T9" s="593"/>
      <c r="U9" s="593"/>
      <c r="V9" s="594"/>
      <c r="W9" s="524" t="s">
        <v>117</v>
      </c>
      <c r="X9" s="525"/>
      <c r="Y9" s="525"/>
      <c r="Z9" s="525"/>
      <c r="AA9" s="525"/>
      <c r="AB9" s="525"/>
      <c r="AC9" s="525"/>
      <c r="AD9" s="525"/>
      <c r="AE9" s="525"/>
      <c r="AF9" s="525"/>
      <c r="AG9" s="525"/>
      <c r="AH9" s="525"/>
      <c r="AI9" s="525"/>
      <c r="AJ9" s="525"/>
      <c r="AK9" s="525"/>
      <c r="AL9" s="595"/>
      <c r="AM9" s="514" t="s">
        <v>118</v>
      </c>
      <c r="AN9" s="429"/>
      <c r="AO9" s="429"/>
      <c r="AP9" s="429"/>
      <c r="AQ9" s="429"/>
      <c r="AR9" s="429"/>
      <c r="AS9" s="429"/>
      <c r="AT9" s="430"/>
      <c r="AU9" s="502" t="s">
        <v>119</v>
      </c>
      <c r="AV9" s="503"/>
      <c r="AW9" s="503"/>
      <c r="AX9" s="503"/>
      <c r="AY9" s="435" t="s">
        <v>120</v>
      </c>
      <c r="AZ9" s="436"/>
      <c r="BA9" s="436"/>
      <c r="BB9" s="436"/>
      <c r="BC9" s="436"/>
      <c r="BD9" s="436"/>
      <c r="BE9" s="436"/>
      <c r="BF9" s="436"/>
      <c r="BG9" s="436"/>
      <c r="BH9" s="436"/>
      <c r="BI9" s="436"/>
      <c r="BJ9" s="436"/>
      <c r="BK9" s="436"/>
      <c r="BL9" s="436"/>
      <c r="BM9" s="437"/>
      <c r="BN9" s="455">
        <v>8099</v>
      </c>
      <c r="BO9" s="456"/>
      <c r="BP9" s="456"/>
      <c r="BQ9" s="456"/>
      <c r="BR9" s="456"/>
      <c r="BS9" s="456"/>
      <c r="BT9" s="456"/>
      <c r="BU9" s="457"/>
      <c r="BV9" s="455">
        <v>1108</v>
      </c>
      <c r="BW9" s="456"/>
      <c r="BX9" s="456"/>
      <c r="BY9" s="456"/>
      <c r="BZ9" s="456"/>
      <c r="CA9" s="456"/>
      <c r="CB9" s="456"/>
      <c r="CC9" s="457"/>
      <c r="CD9" s="464" t="s">
        <v>121</v>
      </c>
      <c r="CE9" s="409"/>
      <c r="CF9" s="409"/>
      <c r="CG9" s="409"/>
      <c r="CH9" s="409"/>
      <c r="CI9" s="409"/>
      <c r="CJ9" s="409"/>
      <c r="CK9" s="409"/>
      <c r="CL9" s="409"/>
      <c r="CM9" s="409"/>
      <c r="CN9" s="409"/>
      <c r="CO9" s="409"/>
      <c r="CP9" s="409"/>
      <c r="CQ9" s="409"/>
      <c r="CR9" s="409"/>
      <c r="CS9" s="465"/>
      <c r="CT9" s="425">
        <v>11.7</v>
      </c>
      <c r="CU9" s="426"/>
      <c r="CV9" s="426"/>
      <c r="CW9" s="426"/>
      <c r="CX9" s="426"/>
      <c r="CY9" s="426"/>
      <c r="CZ9" s="426"/>
      <c r="DA9" s="427"/>
      <c r="DB9" s="425">
        <v>11.3</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122</v>
      </c>
      <c r="M10" s="429"/>
      <c r="N10" s="429"/>
      <c r="O10" s="429"/>
      <c r="P10" s="429"/>
      <c r="Q10" s="430"/>
      <c r="R10" s="431">
        <v>5926</v>
      </c>
      <c r="S10" s="432"/>
      <c r="T10" s="432"/>
      <c r="U10" s="432"/>
      <c r="V10" s="434"/>
      <c r="W10" s="596"/>
      <c r="X10" s="406"/>
      <c r="Y10" s="406"/>
      <c r="Z10" s="406"/>
      <c r="AA10" s="406"/>
      <c r="AB10" s="406"/>
      <c r="AC10" s="406"/>
      <c r="AD10" s="406"/>
      <c r="AE10" s="406"/>
      <c r="AF10" s="406"/>
      <c r="AG10" s="406"/>
      <c r="AH10" s="406"/>
      <c r="AI10" s="406"/>
      <c r="AJ10" s="406"/>
      <c r="AK10" s="406"/>
      <c r="AL10" s="597"/>
      <c r="AM10" s="514" t="s">
        <v>123</v>
      </c>
      <c r="AN10" s="429"/>
      <c r="AO10" s="429"/>
      <c r="AP10" s="429"/>
      <c r="AQ10" s="429"/>
      <c r="AR10" s="429"/>
      <c r="AS10" s="429"/>
      <c r="AT10" s="430"/>
      <c r="AU10" s="502" t="s">
        <v>124</v>
      </c>
      <c r="AV10" s="503"/>
      <c r="AW10" s="503"/>
      <c r="AX10" s="503"/>
      <c r="AY10" s="435" t="s">
        <v>125</v>
      </c>
      <c r="AZ10" s="436"/>
      <c r="BA10" s="436"/>
      <c r="BB10" s="436"/>
      <c r="BC10" s="436"/>
      <c r="BD10" s="436"/>
      <c r="BE10" s="436"/>
      <c r="BF10" s="436"/>
      <c r="BG10" s="436"/>
      <c r="BH10" s="436"/>
      <c r="BI10" s="436"/>
      <c r="BJ10" s="436"/>
      <c r="BK10" s="436"/>
      <c r="BL10" s="436"/>
      <c r="BM10" s="437"/>
      <c r="BN10" s="455">
        <v>384230</v>
      </c>
      <c r="BO10" s="456"/>
      <c r="BP10" s="456"/>
      <c r="BQ10" s="456"/>
      <c r="BR10" s="456"/>
      <c r="BS10" s="456"/>
      <c r="BT10" s="456"/>
      <c r="BU10" s="457"/>
      <c r="BV10" s="455">
        <v>561645</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127</v>
      </c>
      <c r="M11" s="411"/>
      <c r="N11" s="411"/>
      <c r="O11" s="411"/>
      <c r="P11" s="411"/>
      <c r="Q11" s="412"/>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4" t="s">
        <v>129</v>
      </c>
      <c r="AN11" s="429"/>
      <c r="AO11" s="429"/>
      <c r="AP11" s="429"/>
      <c r="AQ11" s="429"/>
      <c r="AR11" s="429"/>
      <c r="AS11" s="429"/>
      <c r="AT11" s="430"/>
      <c r="AU11" s="502" t="s">
        <v>130</v>
      </c>
      <c r="AV11" s="503"/>
      <c r="AW11" s="503"/>
      <c r="AX11" s="503"/>
      <c r="AY11" s="435" t="s">
        <v>131</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132</v>
      </c>
      <c r="CE11" s="409"/>
      <c r="CF11" s="409"/>
      <c r="CG11" s="409"/>
      <c r="CH11" s="409"/>
      <c r="CI11" s="409"/>
      <c r="CJ11" s="409"/>
      <c r="CK11" s="409"/>
      <c r="CL11" s="409"/>
      <c r="CM11" s="409"/>
      <c r="CN11" s="409"/>
      <c r="CO11" s="409"/>
      <c r="CP11" s="409"/>
      <c r="CQ11" s="409"/>
      <c r="CR11" s="409"/>
      <c r="CS11" s="465"/>
      <c r="CT11" s="558" t="s">
        <v>133</v>
      </c>
      <c r="CU11" s="559"/>
      <c r="CV11" s="559"/>
      <c r="CW11" s="559"/>
      <c r="CX11" s="559"/>
      <c r="CY11" s="559"/>
      <c r="CZ11" s="559"/>
      <c r="DA11" s="560"/>
      <c r="DB11" s="558" t="s">
        <v>134</v>
      </c>
      <c r="DC11" s="559"/>
      <c r="DD11" s="559"/>
      <c r="DE11" s="559"/>
      <c r="DF11" s="559"/>
      <c r="DG11" s="559"/>
      <c r="DH11" s="559"/>
      <c r="DI11" s="560"/>
    </row>
    <row r="12" spans="1:119" ht="18.75" customHeight="1" x14ac:dyDescent="0.15">
      <c r="A12" s="181"/>
      <c r="B12" s="561" t="s">
        <v>135</v>
      </c>
      <c r="C12" s="562"/>
      <c r="D12" s="562"/>
      <c r="E12" s="562"/>
      <c r="F12" s="562"/>
      <c r="G12" s="562"/>
      <c r="H12" s="562"/>
      <c r="I12" s="562"/>
      <c r="J12" s="562"/>
      <c r="K12" s="563"/>
      <c r="L12" s="570" t="s">
        <v>136</v>
      </c>
      <c r="M12" s="571"/>
      <c r="N12" s="571"/>
      <c r="O12" s="571"/>
      <c r="P12" s="571"/>
      <c r="Q12" s="572"/>
      <c r="R12" s="573">
        <v>4880</v>
      </c>
      <c r="S12" s="574"/>
      <c r="T12" s="574"/>
      <c r="U12" s="574"/>
      <c r="V12" s="575"/>
      <c r="W12" s="576" t="s">
        <v>1</v>
      </c>
      <c r="X12" s="503"/>
      <c r="Y12" s="503"/>
      <c r="Z12" s="503"/>
      <c r="AA12" s="503"/>
      <c r="AB12" s="577"/>
      <c r="AC12" s="578" t="s">
        <v>137</v>
      </c>
      <c r="AD12" s="579"/>
      <c r="AE12" s="579"/>
      <c r="AF12" s="579"/>
      <c r="AG12" s="580"/>
      <c r="AH12" s="578" t="s">
        <v>138</v>
      </c>
      <c r="AI12" s="579"/>
      <c r="AJ12" s="579"/>
      <c r="AK12" s="579"/>
      <c r="AL12" s="581"/>
      <c r="AM12" s="514" t="s">
        <v>139</v>
      </c>
      <c r="AN12" s="429"/>
      <c r="AO12" s="429"/>
      <c r="AP12" s="429"/>
      <c r="AQ12" s="429"/>
      <c r="AR12" s="429"/>
      <c r="AS12" s="429"/>
      <c r="AT12" s="430"/>
      <c r="AU12" s="502" t="s">
        <v>130</v>
      </c>
      <c r="AV12" s="503"/>
      <c r="AW12" s="503"/>
      <c r="AX12" s="503"/>
      <c r="AY12" s="435" t="s">
        <v>140</v>
      </c>
      <c r="AZ12" s="436"/>
      <c r="BA12" s="436"/>
      <c r="BB12" s="436"/>
      <c r="BC12" s="436"/>
      <c r="BD12" s="436"/>
      <c r="BE12" s="436"/>
      <c r="BF12" s="436"/>
      <c r="BG12" s="436"/>
      <c r="BH12" s="436"/>
      <c r="BI12" s="436"/>
      <c r="BJ12" s="436"/>
      <c r="BK12" s="436"/>
      <c r="BL12" s="436"/>
      <c r="BM12" s="437"/>
      <c r="BN12" s="455">
        <v>561000</v>
      </c>
      <c r="BO12" s="456"/>
      <c r="BP12" s="456"/>
      <c r="BQ12" s="456"/>
      <c r="BR12" s="456"/>
      <c r="BS12" s="456"/>
      <c r="BT12" s="456"/>
      <c r="BU12" s="457"/>
      <c r="BV12" s="455">
        <v>487550</v>
      </c>
      <c r="BW12" s="456"/>
      <c r="BX12" s="456"/>
      <c r="BY12" s="456"/>
      <c r="BZ12" s="456"/>
      <c r="CA12" s="456"/>
      <c r="CB12" s="456"/>
      <c r="CC12" s="457"/>
      <c r="CD12" s="464" t="s">
        <v>141</v>
      </c>
      <c r="CE12" s="409"/>
      <c r="CF12" s="409"/>
      <c r="CG12" s="409"/>
      <c r="CH12" s="409"/>
      <c r="CI12" s="409"/>
      <c r="CJ12" s="409"/>
      <c r="CK12" s="409"/>
      <c r="CL12" s="409"/>
      <c r="CM12" s="409"/>
      <c r="CN12" s="409"/>
      <c r="CO12" s="409"/>
      <c r="CP12" s="409"/>
      <c r="CQ12" s="409"/>
      <c r="CR12" s="409"/>
      <c r="CS12" s="465"/>
      <c r="CT12" s="558" t="s">
        <v>134</v>
      </c>
      <c r="CU12" s="559"/>
      <c r="CV12" s="559"/>
      <c r="CW12" s="559"/>
      <c r="CX12" s="559"/>
      <c r="CY12" s="559"/>
      <c r="CZ12" s="559"/>
      <c r="DA12" s="560"/>
      <c r="DB12" s="558" t="s">
        <v>134</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142</v>
      </c>
      <c r="N13" s="546"/>
      <c r="O13" s="546"/>
      <c r="P13" s="546"/>
      <c r="Q13" s="547"/>
      <c r="R13" s="548">
        <v>4690</v>
      </c>
      <c r="S13" s="549"/>
      <c r="T13" s="549"/>
      <c r="U13" s="549"/>
      <c r="V13" s="550"/>
      <c r="W13" s="536" t="s">
        <v>143</v>
      </c>
      <c r="X13" s="478"/>
      <c r="Y13" s="478"/>
      <c r="Z13" s="478"/>
      <c r="AA13" s="478"/>
      <c r="AB13" s="479"/>
      <c r="AC13" s="431">
        <v>512</v>
      </c>
      <c r="AD13" s="432"/>
      <c r="AE13" s="432"/>
      <c r="AF13" s="432"/>
      <c r="AG13" s="433"/>
      <c r="AH13" s="431">
        <v>515</v>
      </c>
      <c r="AI13" s="432"/>
      <c r="AJ13" s="432"/>
      <c r="AK13" s="432"/>
      <c r="AL13" s="434"/>
      <c r="AM13" s="514" t="s">
        <v>144</v>
      </c>
      <c r="AN13" s="429"/>
      <c r="AO13" s="429"/>
      <c r="AP13" s="429"/>
      <c r="AQ13" s="429"/>
      <c r="AR13" s="429"/>
      <c r="AS13" s="429"/>
      <c r="AT13" s="430"/>
      <c r="AU13" s="502" t="s">
        <v>145</v>
      </c>
      <c r="AV13" s="503"/>
      <c r="AW13" s="503"/>
      <c r="AX13" s="503"/>
      <c r="AY13" s="435" t="s">
        <v>146</v>
      </c>
      <c r="AZ13" s="436"/>
      <c r="BA13" s="436"/>
      <c r="BB13" s="436"/>
      <c r="BC13" s="436"/>
      <c r="BD13" s="436"/>
      <c r="BE13" s="436"/>
      <c r="BF13" s="436"/>
      <c r="BG13" s="436"/>
      <c r="BH13" s="436"/>
      <c r="BI13" s="436"/>
      <c r="BJ13" s="436"/>
      <c r="BK13" s="436"/>
      <c r="BL13" s="436"/>
      <c r="BM13" s="437"/>
      <c r="BN13" s="455">
        <v>-168671</v>
      </c>
      <c r="BO13" s="456"/>
      <c r="BP13" s="456"/>
      <c r="BQ13" s="456"/>
      <c r="BR13" s="456"/>
      <c r="BS13" s="456"/>
      <c r="BT13" s="456"/>
      <c r="BU13" s="457"/>
      <c r="BV13" s="455">
        <v>75203</v>
      </c>
      <c r="BW13" s="456"/>
      <c r="BX13" s="456"/>
      <c r="BY13" s="456"/>
      <c r="BZ13" s="456"/>
      <c r="CA13" s="456"/>
      <c r="CB13" s="456"/>
      <c r="CC13" s="457"/>
      <c r="CD13" s="464" t="s">
        <v>147</v>
      </c>
      <c r="CE13" s="409"/>
      <c r="CF13" s="409"/>
      <c r="CG13" s="409"/>
      <c r="CH13" s="409"/>
      <c r="CI13" s="409"/>
      <c r="CJ13" s="409"/>
      <c r="CK13" s="409"/>
      <c r="CL13" s="409"/>
      <c r="CM13" s="409"/>
      <c r="CN13" s="409"/>
      <c r="CO13" s="409"/>
      <c r="CP13" s="409"/>
      <c r="CQ13" s="409"/>
      <c r="CR13" s="409"/>
      <c r="CS13" s="465"/>
      <c r="CT13" s="425">
        <v>10.7</v>
      </c>
      <c r="CU13" s="426"/>
      <c r="CV13" s="426"/>
      <c r="CW13" s="426"/>
      <c r="CX13" s="426"/>
      <c r="CY13" s="426"/>
      <c r="CZ13" s="426"/>
      <c r="DA13" s="427"/>
      <c r="DB13" s="425">
        <v>11</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148</v>
      </c>
      <c r="M14" s="582"/>
      <c r="N14" s="582"/>
      <c r="O14" s="582"/>
      <c r="P14" s="582"/>
      <c r="Q14" s="583"/>
      <c r="R14" s="548">
        <v>4953</v>
      </c>
      <c r="S14" s="549"/>
      <c r="T14" s="549"/>
      <c r="U14" s="549"/>
      <c r="V14" s="550"/>
      <c r="W14" s="551"/>
      <c r="X14" s="481"/>
      <c r="Y14" s="481"/>
      <c r="Z14" s="481"/>
      <c r="AA14" s="481"/>
      <c r="AB14" s="482"/>
      <c r="AC14" s="541">
        <v>19.399999999999999</v>
      </c>
      <c r="AD14" s="542"/>
      <c r="AE14" s="542"/>
      <c r="AF14" s="542"/>
      <c r="AG14" s="543"/>
      <c r="AH14" s="541">
        <v>19.8</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149</v>
      </c>
      <c r="CE14" s="462"/>
      <c r="CF14" s="462"/>
      <c r="CG14" s="462"/>
      <c r="CH14" s="462"/>
      <c r="CI14" s="462"/>
      <c r="CJ14" s="462"/>
      <c r="CK14" s="462"/>
      <c r="CL14" s="462"/>
      <c r="CM14" s="462"/>
      <c r="CN14" s="462"/>
      <c r="CO14" s="462"/>
      <c r="CP14" s="462"/>
      <c r="CQ14" s="462"/>
      <c r="CR14" s="462"/>
      <c r="CS14" s="463"/>
      <c r="CT14" s="552">
        <v>27.7</v>
      </c>
      <c r="CU14" s="553"/>
      <c r="CV14" s="553"/>
      <c r="CW14" s="553"/>
      <c r="CX14" s="553"/>
      <c r="CY14" s="553"/>
      <c r="CZ14" s="553"/>
      <c r="DA14" s="554"/>
      <c r="DB14" s="552">
        <v>21.5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142</v>
      </c>
      <c r="N15" s="546"/>
      <c r="O15" s="546"/>
      <c r="P15" s="546"/>
      <c r="Q15" s="547"/>
      <c r="R15" s="548">
        <v>4808</v>
      </c>
      <c r="S15" s="549"/>
      <c r="T15" s="549"/>
      <c r="U15" s="549"/>
      <c r="V15" s="550"/>
      <c r="W15" s="536" t="s">
        <v>150</v>
      </c>
      <c r="X15" s="478"/>
      <c r="Y15" s="478"/>
      <c r="Z15" s="478"/>
      <c r="AA15" s="478"/>
      <c r="AB15" s="479"/>
      <c r="AC15" s="431">
        <v>697</v>
      </c>
      <c r="AD15" s="432"/>
      <c r="AE15" s="432"/>
      <c r="AF15" s="432"/>
      <c r="AG15" s="433"/>
      <c r="AH15" s="431">
        <v>571</v>
      </c>
      <c r="AI15" s="432"/>
      <c r="AJ15" s="432"/>
      <c r="AK15" s="432"/>
      <c r="AL15" s="434"/>
      <c r="AM15" s="514"/>
      <c r="AN15" s="429"/>
      <c r="AO15" s="429"/>
      <c r="AP15" s="429"/>
      <c r="AQ15" s="429"/>
      <c r="AR15" s="429"/>
      <c r="AS15" s="429"/>
      <c r="AT15" s="430"/>
      <c r="AU15" s="502"/>
      <c r="AV15" s="503"/>
      <c r="AW15" s="503"/>
      <c r="AX15" s="503"/>
      <c r="AY15" s="447" t="s">
        <v>151</v>
      </c>
      <c r="AZ15" s="448"/>
      <c r="BA15" s="448"/>
      <c r="BB15" s="448"/>
      <c r="BC15" s="448"/>
      <c r="BD15" s="448"/>
      <c r="BE15" s="448"/>
      <c r="BF15" s="448"/>
      <c r="BG15" s="448"/>
      <c r="BH15" s="448"/>
      <c r="BI15" s="448"/>
      <c r="BJ15" s="448"/>
      <c r="BK15" s="448"/>
      <c r="BL15" s="448"/>
      <c r="BM15" s="449"/>
      <c r="BN15" s="450">
        <v>679849</v>
      </c>
      <c r="BO15" s="451"/>
      <c r="BP15" s="451"/>
      <c r="BQ15" s="451"/>
      <c r="BR15" s="451"/>
      <c r="BS15" s="451"/>
      <c r="BT15" s="451"/>
      <c r="BU15" s="452"/>
      <c r="BV15" s="450">
        <v>669151</v>
      </c>
      <c r="BW15" s="451"/>
      <c r="BX15" s="451"/>
      <c r="BY15" s="451"/>
      <c r="BZ15" s="451"/>
      <c r="CA15" s="451"/>
      <c r="CB15" s="451"/>
      <c r="CC15" s="452"/>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153</v>
      </c>
      <c r="M16" s="539"/>
      <c r="N16" s="539"/>
      <c r="O16" s="539"/>
      <c r="P16" s="539"/>
      <c r="Q16" s="540"/>
      <c r="R16" s="533" t="s">
        <v>154</v>
      </c>
      <c r="S16" s="534"/>
      <c r="T16" s="534"/>
      <c r="U16" s="534"/>
      <c r="V16" s="535"/>
      <c r="W16" s="551"/>
      <c r="X16" s="481"/>
      <c r="Y16" s="481"/>
      <c r="Z16" s="481"/>
      <c r="AA16" s="481"/>
      <c r="AB16" s="482"/>
      <c r="AC16" s="541">
        <v>26.4</v>
      </c>
      <c r="AD16" s="542"/>
      <c r="AE16" s="542"/>
      <c r="AF16" s="542"/>
      <c r="AG16" s="543"/>
      <c r="AH16" s="541">
        <v>21.9</v>
      </c>
      <c r="AI16" s="542"/>
      <c r="AJ16" s="542"/>
      <c r="AK16" s="542"/>
      <c r="AL16" s="544"/>
      <c r="AM16" s="514"/>
      <c r="AN16" s="429"/>
      <c r="AO16" s="429"/>
      <c r="AP16" s="429"/>
      <c r="AQ16" s="429"/>
      <c r="AR16" s="429"/>
      <c r="AS16" s="429"/>
      <c r="AT16" s="430"/>
      <c r="AU16" s="502"/>
      <c r="AV16" s="503"/>
      <c r="AW16" s="503"/>
      <c r="AX16" s="503"/>
      <c r="AY16" s="435" t="s">
        <v>155</v>
      </c>
      <c r="AZ16" s="436"/>
      <c r="BA16" s="436"/>
      <c r="BB16" s="436"/>
      <c r="BC16" s="436"/>
      <c r="BD16" s="436"/>
      <c r="BE16" s="436"/>
      <c r="BF16" s="436"/>
      <c r="BG16" s="436"/>
      <c r="BH16" s="436"/>
      <c r="BI16" s="436"/>
      <c r="BJ16" s="436"/>
      <c r="BK16" s="436"/>
      <c r="BL16" s="436"/>
      <c r="BM16" s="437"/>
      <c r="BN16" s="455">
        <v>3035790</v>
      </c>
      <c r="BO16" s="456"/>
      <c r="BP16" s="456"/>
      <c r="BQ16" s="456"/>
      <c r="BR16" s="456"/>
      <c r="BS16" s="456"/>
      <c r="BT16" s="456"/>
      <c r="BU16" s="457"/>
      <c r="BV16" s="455">
        <v>3018007</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156</v>
      </c>
      <c r="N17" s="531"/>
      <c r="O17" s="531"/>
      <c r="P17" s="531"/>
      <c r="Q17" s="532"/>
      <c r="R17" s="533" t="s">
        <v>157</v>
      </c>
      <c r="S17" s="534"/>
      <c r="T17" s="534"/>
      <c r="U17" s="534"/>
      <c r="V17" s="535"/>
      <c r="W17" s="536" t="s">
        <v>158</v>
      </c>
      <c r="X17" s="478"/>
      <c r="Y17" s="478"/>
      <c r="Z17" s="478"/>
      <c r="AA17" s="478"/>
      <c r="AB17" s="479"/>
      <c r="AC17" s="431">
        <v>1436</v>
      </c>
      <c r="AD17" s="432"/>
      <c r="AE17" s="432"/>
      <c r="AF17" s="432"/>
      <c r="AG17" s="433"/>
      <c r="AH17" s="431">
        <v>1516</v>
      </c>
      <c r="AI17" s="432"/>
      <c r="AJ17" s="432"/>
      <c r="AK17" s="432"/>
      <c r="AL17" s="434"/>
      <c r="AM17" s="514"/>
      <c r="AN17" s="429"/>
      <c r="AO17" s="429"/>
      <c r="AP17" s="429"/>
      <c r="AQ17" s="429"/>
      <c r="AR17" s="429"/>
      <c r="AS17" s="429"/>
      <c r="AT17" s="430"/>
      <c r="AU17" s="502"/>
      <c r="AV17" s="503"/>
      <c r="AW17" s="503"/>
      <c r="AX17" s="503"/>
      <c r="AY17" s="435" t="s">
        <v>159</v>
      </c>
      <c r="AZ17" s="436"/>
      <c r="BA17" s="436"/>
      <c r="BB17" s="436"/>
      <c r="BC17" s="436"/>
      <c r="BD17" s="436"/>
      <c r="BE17" s="436"/>
      <c r="BF17" s="436"/>
      <c r="BG17" s="436"/>
      <c r="BH17" s="436"/>
      <c r="BI17" s="436"/>
      <c r="BJ17" s="436"/>
      <c r="BK17" s="436"/>
      <c r="BL17" s="436"/>
      <c r="BM17" s="437"/>
      <c r="BN17" s="455">
        <v>843615</v>
      </c>
      <c r="BO17" s="456"/>
      <c r="BP17" s="456"/>
      <c r="BQ17" s="456"/>
      <c r="BR17" s="456"/>
      <c r="BS17" s="456"/>
      <c r="BT17" s="456"/>
      <c r="BU17" s="457"/>
      <c r="BV17" s="455">
        <v>822177</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160</v>
      </c>
      <c r="C18" s="508"/>
      <c r="D18" s="508"/>
      <c r="E18" s="509"/>
      <c r="F18" s="509"/>
      <c r="G18" s="509"/>
      <c r="H18" s="509"/>
      <c r="I18" s="509"/>
      <c r="J18" s="509"/>
      <c r="K18" s="509"/>
      <c r="L18" s="510">
        <v>310.76</v>
      </c>
      <c r="M18" s="510"/>
      <c r="N18" s="510"/>
      <c r="O18" s="510"/>
      <c r="P18" s="510"/>
      <c r="Q18" s="510"/>
      <c r="R18" s="511"/>
      <c r="S18" s="511"/>
      <c r="T18" s="511"/>
      <c r="U18" s="511"/>
      <c r="V18" s="512"/>
      <c r="W18" s="526"/>
      <c r="X18" s="527"/>
      <c r="Y18" s="527"/>
      <c r="Z18" s="527"/>
      <c r="AA18" s="527"/>
      <c r="AB18" s="537"/>
      <c r="AC18" s="419">
        <v>54.3</v>
      </c>
      <c r="AD18" s="420"/>
      <c r="AE18" s="420"/>
      <c r="AF18" s="420"/>
      <c r="AG18" s="513"/>
      <c r="AH18" s="419">
        <v>58.3</v>
      </c>
      <c r="AI18" s="420"/>
      <c r="AJ18" s="420"/>
      <c r="AK18" s="420"/>
      <c r="AL18" s="421"/>
      <c r="AM18" s="514"/>
      <c r="AN18" s="429"/>
      <c r="AO18" s="429"/>
      <c r="AP18" s="429"/>
      <c r="AQ18" s="429"/>
      <c r="AR18" s="429"/>
      <c r="AS18" s="429"/>
      <c r="AT18" s="430"/>
      <c r="AU18" s="502"/>
      <c r="AV18" s="503"/>
      <c r="AW18" s="503"/>
      <c r="AX18" s="503"/>
      <c r="AY18" s="435" t="s">
        <v>161</v>
      </c>
      <c r="AZ18" s="436"/>
      <c r="BA18" s="436"/>
      <c r="BB18" s="436"/>
      <c r="BC18" s="436"/>
      <c r="BD18" s="436"/>
      <c r="BE18" s="436"/>
      <c r="BF18" s="436"/>
      <c r="BG18" s="436"/>
      <c r="BH18" s="436"/>
      <c r="BI18" s="436"/>
      <c r="BJ18" s="436"/>
      <c r="BK18" s="436"/>
      <c r="BL18" s="436"/>
      <c r="BM18" s="437"/>
      <c r="BN18" s="455">
        <v>2963017</v>
      </c>
      <c r="BO18" s="456"/>
      <c r="BP18" s="456"/>
      <c r="BQ18" s="456"/>
      <c r="BR18" s="456"/>
      <c r="BS18" s="456"/>
      <c r="BT18" s="456"/>
      <c r="BU18" s="457"/>
      <c r="BV18" s="455">
        <v>2853306</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162</v>
      </c>
      <c r="C19" s="508"/>
      <c r="D19" s="508"/>
      <c r="E19" s="509"/>
      <c r="F19" s="509"/>
      <c r="G19" s="509"/>
      <c r="H19" s="509"/>
      <c r="I19" s="509"/>
      <c r="J19" s="509"/>
      <c r="K19" s="509"/>
      <c r="L19" s="515">
        <v>16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163</v>
      </c>
      <c r="AZ19" s="436"/>
      <c r="BA19" s="436"/>
      <c r="BB19" s="436"/>
      <c r="BC19" s="436"/>
      <c r="BD19" s="436"/>
      <c r="BE19" s="436"/>
      <c r="BF19" s="436"/>
      <c r="BG19" s="436"/>
      <c r="BH19" s="436"/>
      <c r="BI19" s="436"/>
      <c r="BJ19" s="436"/>
      <c r="BK19" s="436"/>
      <c r="BL19" s="436"/>
      <c r="BM19" s="437"/>
      <c r="BN19" s="455">
        <v>4547318</v>
      </c>
      <c r="BO19" s="456"/>
      <c r="BP19" s="456"/>
      <c r="BQ19" s="456"/>
      <c r="BR19" s="456"/>
      <c r="BS19" s="456"/>
      <c r="BT19" s="456"/>
      <c r="BU19" s="457"/>
      <c r="BV19" s="455">
        <v>4599843</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164</v>
      </c>
      <c r="C20" s="508"/>
      <c r="D20" s="508"/>
      <c r="E20" s="509"/>
      <c r="F20" s="509"/>
      <c r="G20" s="509"/>
      <c r="H20" s="509"/>
      <c r="I20" s="509"/>
      <c r="J20" s="509"/>
      <c r="K20" s="509"/>
      <c r="L20" s="515">
        <v>2717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166</v>
      </c>
      <c r="C22" s="469"/>
      <c r="D22" s="470"/>
      <c r="E22" s="477" t="s">
        <v>1</v>
      </c>
      <c r="F22" s="478"/>
      <c r="G22" s="478"/>
      <c r="H22" s="478"/>
      <c r="I22" s="478"/>
      <c r="J22" s="478"/>
      <c r="K22" s="479"/>
      <c r="L22" s="477" t="s">
        <v>167</v>
      </c>
      <c r="M22" s="478"/>
      <c r="N22" s="478"/>
      <c r="O22" s="478"/>
      <c r="P22" s="479"/>
      <c r="Q22" s="483" t="s">
        <v>168</v>
      </c>
      <c r="R22" s="484"/>
      <c r="S22" s="484"/>
      <c r="T22" s="484"/>
      <c r="U22" s="484"/>
      <c r="V22" s="485"/>
      <c r="W22" s="489" t="s">
        <v>169</v>
      </c>
      <c r="X22" s="469"/>
      <c r="Y22" s="470"/>
      <c r="Z22" s="477" t="s">
        <v>1</v>
      </c>
      <c r="AA22" s="478"/>
      <c r="AB22" s="478"/>
      <c r="AC22" s="478"/>
      <c r="AD22" s="478"/>
      <c r="AE22" s="478"/>
      <c r="AF22" s="478"/>
      <c r="AG22" s="479"/>
      <c r="AH22" s="494" t="s">
        <v>170</v>
      </c>
      <c r="AI22" s="478"/>
      <c r="AJ22" s="478"/>
      <c r="AK22" s="478"/>
      <c r="AL22" s="479"/>
      <c r="AM22" s="494" t="s">
        <v>171</v>
      </c>
      <c r="AN22" s="495"/>
      <c r="AO22" s="495"/>
      <c r="AP22" s="495"/>
      <c r="AQ22" s="495"/>
      <c r="AR22" s="496"/>
      <c r="AS22" s="483" t="s">
        <v>168</v>
      </c>
      <c r="AT22" s="484"/>
      <c r="AU22" s="484"/>
      <c r="AV22" s="484"/>
      <c r="AW22" s="484"/>
      <c r="AX22" s="500"/>
      <c r="AY22" s="447" t="s">
        <v>172</v>
      </c>
      <c r="AZ22" s="448"/>
      <c r="BA22" s="448"/>
      <c r="BB22" s="448"/>
      <c r="BC22" s="448"/>
      <c r="BD22" s="448"/>
      <c r="BE22" s="448"/>
      <c r="BF22" s="448"/>
      <c r="BG22" s="448"/>
      <c r="BH22" s="448"/>
      <c r="BI22" s="448"/>
      <c r="BJ22" s="448"/>
      <c r="BK22" s="448"/>
      <c r="BL22" s="448"/>
      <c r="BM22" s="449"/>
      <c r="BN22" s="450">
        <v>4830424</v>
      </c>
      <c r="BO22" s="451"/>
      <c r="BP22" s="451"/>
      <c r="BQ22" s="451"/>
      <c r="BR22" s="451"/>
      <c r="BS22" s="451"/>
      <c r="BT22" s="451"/>
      <c r="BU22" s="452"/>
      <c r="BV22" s="450">
        <v>4673528</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173</v>
      </c>
      <c r="AZ23" s="436"/>
      <c r="BA23" s="436"/>
      <c r="BB23" s="436"/>
      <c r="BC23" s="436"/>
      <c r="BD23" s="436"/>
      <c r="BE23" s="436"/>
      <c r="BF23" s="436"/>
      <c r="BG23" s="436"/>
      <c r="BH23" s="436"/>
      <c r="BI23" s="436"/>
      <c r="BJ23" s="436"/>
      <c r="BK23" s="436"/>
      <c r="BL23" s="436"/>
      <c r="BM23" s="437"/>
      <c r="BN23" s="455">
        <v>4408157</v>
      </c>
      <c r="BO23" s="456"/>
      <c r="BP23" s="456"/>
      <c r="BQ23" s="456"/>
      <c r="BR23" s="456"/>
      <c r="BS23" s="456"/>
      <c r="BT23" s="456"/>
      <c r="BU23" s="457"/>
      <c r="BV23" s="455">
        <v>4355795</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174</v>
      </c>
      <c r="F24" s="429"/>
      <c r="G24" s="429"/>
      <c r="H24" s="429"/>
      <c r="I24" s="429"/>
      <c r="J24" s="429"/>
      <c r="K24" s="430"/>
      <c r="L24" s="431">
        <v>1</v>
      </c>
      <c r="M24" s="432"/>
      <c r="N24" s="432"/>
      <c r="O24" s="432"/>
      <c r="P24" s="433"/>
      <c r="Q24" s="431">
        <v>8100</v>
      </c>
      <c r="R24" s="432"/>
      <c r="S24" s="432"/>
      <c r="T24" s="432"/>
      <c r="U24" s="432"/>
      <c r="V24" s="433"/>
      <c r="W24" s="490"/>
      <c r="X24" s="472"/>
      <c r="Y24" s="473"/>
      <c r="Z24" s="428" t="s">
        <v>175</v>
      </c>
      <c r="AA24" s="429"/>
      <c r="AB24" s="429"/>
      <c r="AC24" s="429"/>
      <c r="AD24" s="429"/>
      <c r="AE24" s="429"/>
      <c r="AF24" s="429"/>
      <c r="AG24" s="430"/>
      <c r="AH24" s="431">
        <v>108</v>
      </c>
      <c r="AI24" s="432"/>
      <c r="AJ24" s="432"/>
      <c r="AK24" s="432"/>
      <c r="AL24" s="433"/>
      <c r="AM24" s="431">
        <v>316224</v>
      </c>
      <c r="AN24" s="432"/>
      <c r="AO24" s="432"/>
      <c r="AP24" s="432"/>
      <c r="AQ24" s="432"/>
      <c r="AR24" s="433"/>
      <c r="AS24" s="431">
        <v>2928</v>
      </c>
      <c r="AT24" s="432"/>
      <c r="AU24" s="432"/>
      <c r="AV24" s="432"/>
      <c r="AW24" s="432"/>
      <c r="AX24" s="434"/>
      <c r="AY24" s="422" t="s">
        <v>176</v>
      </c>
      <c r="AZ24" s="423"/>
      <c r="BA24" s="423"/>
      <c r="BB24" s="423"/>
      <c r="BC24" s="423"/>
      <c r="BD24" s="423"/>
      <c r="BE24" s="423"/>
      <c r="BF24" s="423"/>
      <c r="BG24" s="423"/>
      <c r="BH24" s="423"/>
      <c r="BI24" s="423"/>
      <c r="BJ24" s="423"/>
      <c r="BK24" s="423"/>
      <c r="BL24" s="423"/>
      <c r="BM24" s="424"/>
      <c r="BN24" s="455">
        <v>3312492</v>
      </c>
      <c r="BO24" s="456"/>
      <c r="BP24" s="456"/>
      <c r="BQ24" s="456"/>
      <c r="BR24" s="456"/>
      <c r="BS24" s="456"/>
      <c r="BT24" s="456"/>
      <c r="BU24" s="457"/>
      <c r="BV24" s="455">
        <v>2983381</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177</v>
      </c>
      <c r="F25" s="429"/>
      <c r="G25" s="429"/>
      <c r="H25" s="429"/>
      <c r="I25" s="429"/>
      <c r="J25" s="429"/>
      <c r="K25" s="430"/>
      <c r="L25" s="431">
        <v>1</v>
      </c>
      <c r="M25" s="432"/>
      <c r="N25" s="432"/>
      <c r="O25" s="432"/>
      <c r="P25" s="433"/>
      <c r="Q25" s="431">
        <v>6500</v>
      </c>
      <c r="R25" s="432"/>
      <c r="S25" s="432"/>
      <c r="T25" s="432"/>
      <c r="U25" s="432"/>
      <c r="V25" s="433"/>
      <c r="W25" s="490"/>
      <c r="X25" s="472"/>
      <c r="Y25" s="473"/>
      <c r="Z25" s="428" t="s">
        <v>178</v>
      </c>
      <c r="AA25" s="429"/>
      <c r="AB25" s="429"/>
      <c r="AC25" s="429"/>
      <c r="AD25" s="429"/>
      <c r="AE25" s="429"/>
      <c r="AF25" s="429"/>
      <c r="AG25" s="430"/>
      <c r="AH25" s="431">
        <v>20</v>
      </c>
      <c r="AI25" s="432"/>
      <c r="AJ25" s="432"/>
      <c r="AK25" s="432"/>
      <c r="AL25" s="433"/>
      <c r="AM25" s="431">
        <v>50380</v>
      </c>
      <c r="AN25" s="432"/>
      <c r="AO25" s="432"/>
      <c r="AP25" s="432"/>
      <c r="AQ25" s="432"/>
      <c r="AR25" s="433"/>
      <c r="AS25" s="431">
        <v>2519</v>
      </c>
      <c r="AT25" s="432"/>
      <c r="AU25" s="432"/>
      <c r="AV25" s="432"/>
      <c r="AW25" s="432"/>
      <c r="AX25" s="434"/>
      <c r="AY25" s="447" t="s">
        <v>179</v>
      </c>
      <c r="AZ25" s="448"/>
      <c r="BA25" s="448"/>
      <c r="BB25" s="448"/>
      <c r="BC25" s="448"/>
      <c r="BD25" s="448"/>
      <c r="BE25" s="448"/>
      <c r="BF25" s="448"/>
      <c r="BG25" s="448"/>
      <c r="BH25" s="448"/>
      <c r="BI25" s="448"/>
      <c r="BJ25" s="448"/>
      <c r="BK25" s="448"/>
      <c r="BL25" s="448"/>
      <c r="BM25" s="449"/>
      <c r="BN25" s="450">
        <v>345029</v>
      </c>
      <c r="BO25" s="451"/>
      <c r="BP25" s="451"/>
      <c r="BQ25" s="451"/>
      <c r="BR25" s="451"/>
      <c r="BS25" s="451"/>
      <c r="BT25" s="451"/>
      <c r="BU25" s="452"/>
      <c r="BV25" s="450">
        <v>75910</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180</v>
      </c>
      <c r="F26" s="429"/>
      <c r="G26" s="429"/>
      <c r="H26" s="429"/>
      <c r="I26" s="429"/>
      <c r="J26" s="429"/>
      <c r="K26" s="430"/>
      <c r="L26" s="431">
        <v>1</v>
      </c>
      <c r="M26" s="432"/>
      <c r="N26" s="432"/>
      <c r="O26" s="432"/>
      <c r="P26" s="433"/>
      <c r="Q26" s="431">
        <v>5800</v>
      </c>
      <c r="R26" s="432"/>
      <c r="S26" s="432"/>
      <c r="T26" s="432"/>
      <c r="U26" s="432"/>
      <c r="V26" s="433"/>
      <c r="W26" s="490"/>
      <c r="X26" s="472"/>
      <c r="Y26" s="473"/>
      <c r="Z26" s="428" t="s">
        <v>181</v>
      </c>
      <c r="AA26" s="466"/>
      <c r="AB26" s="466"/>
      <c r="AC26" s="466"/>
      <c r="AD26" s="466"/>
      <c r="AE26" s="466"/>
      <c r="AF26" s="466"/>
      <c r="AG26" s="467"/>
      <c r="AH26" s="431" t="s">
        <v>182</v>
      </c>
      <c r="AI26" s="432"/>
      <c r="AJ26" s="432"/>
      <c r="AK26" s="432"/>
      <c r="AL26" s="433"/>
      <c r="AM26" s="431" t="s">
        <v>182</v>
      </c>
      <c r="AN26" s="432"/>
      <c r="AO26" s="432"/>
      <c r="AP26" s="432"/>
      <c r="AQ26" s="432"/>
      <c r="AR26" s="433"/>
      <c r="AS26" s="431" t="s">
        <v>182</v>
      </c>
      <c r="AT26" s="432"/>
      <c r="AU26" s="432"/>
      <c r="AV26" s="432"/>
      <c r="AW26" s="432"/>
      <c r="AX26" s="434"/>
      <c r="AY26" s="464" t="s">
        <v>183</v>
      </c>
      <c r="AZ26" s="409"/>
      <c r="BA26" s="409"/>
      <c r="BB26" s="409"/>
      <c r="BC26" s="409"/>
      <c r="BD26" s="409"/>
      <c r="BE26" s="409"/>
      <c r="BF26" s="409"/>
      <c r="BG26" s="409"/>
      <c r="BH26" s="409"/>
      <c r="BI26" s="409"/>
      <c r="BJ26" s="409"/>
      <c r="BK26" s="409"/>
      <c r="BL26" s="409"/>
      <c r="BM26" s="465"/>
      <c r="BN26" s="455" t="s">
        <v>182</v>
      </c>
      <c r="BO26" s="456"/>
      <c r="BP26" s="456"/>
      <c r="BQ26" s="456"/>
      <c r="BR26" s="456"/>
      <c r="BS26" s="456"/>
      <c r="BT26" s="456"/>
      <c r="BU26" s="457"/>
      <c r="BV26" s="455" t="s">
        <v>182</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184</v>
      </c>
      <c r="F27" s="429"/>
      <c r="G27" s="429"/>
      <c r="H27" s="429"/>
      <c r="I27" s="429"/>
      <c r="J27" s="429"/>
      <c r="K27" s="430"/>
      <c r="L27" s="431">
        <v>1</v>
      </c>
      <c r="M27" s="432"/>
      <c r="N27" s="432"/>
      <c r="O27" s="432"/>
      <c r="P27" s="433"/>
      <c r="Q27" s="431">
        <v>2500</v>
      </c>
      <c r="R27" s="432"/>
      <c r="S27" s="432"/>
      <c r="T27" s="432"/>
      <c r="U27" s="432"/>
      <c r="V27" s="433"/>
      <c r="W27" s="490"/>
      <c r="X27" s="472"/>
      <c r="Y27" s="473"/>
      <c r="Z27" s="428" t="s">
        <v>185</v>
      </c>
      <c r="AA27" s="429"/>
      <c r="AB27" s="429"/>
      <c r="AC27" s="429"/>
      <c r="AD27" s="429"/>
      <c r="AE27" s="429"/>
      <c r="AF27" s="429"/>
      <c r="AG27" s="430"/>
      <c r="AH27" s="431" t="s">
        <v>182</v>
      </c>
      <c r="AI27" s="432"/>
      <c r="AJ27" s="432"/>
      <c r="AK27" s="432"/>
      <c r="AL27" s="433"/>
      <c r="AM27" s="431" t="s">
        <v>182</v>
      </c>
      <c r="AN27" s="432"/>
      <c r="AO27" s="432"/>
      <c r="AP27" s="432"/>
      <c r="AQ27" s="432"/>
      <c r="AR27" s="433"/>
      <c r="AS27" s="431" t="s">
        <v>182</v>
      </c>
      <c r="AT27" s="432"/>
      <c r="AU27" s="432"/>
      <c r="AV27" s="432"/>
      <c r="AW27" s="432"/>
      <c r="AX27" s="434"/>
      <c r="AY27" s="461" t="s">
        <v>186</v>
      </c>
      <c r="AZ27" s="462"/>
      <c r="BA27" s="462"/>
      <c r="BB27" s="462"/>
      <c r="BC27" s="462"/>
      <c r="BD27" s="462"/>
      <c r="BE27" s="462"/>
      <c r="BF27" s="462"/>
      <c r="BG27" s="462"/>
      <c r="BH27" s="462"/>
      <c r="BI27" s="462"/>
      <c r="BJ27" s="462"/>
      <c r="BK27" s="462"/>
      <c r="BL27" s="462"/>
      <c r="BM27" s="463"/>
      <c r="BN27" s="458">
        <v>17832</v>
      </c>
      <c r="BO27" s="459"/>
      <c r="BP27" s="459"/>
      <c r="BQ27" s="459"/>
      <c r="BR27" s="459"/>
      <c r="BS27" s="459"/>
      <c r="BT27" s="459"/>
      <c r="BU27" s="460"/>
      <c r="BV27" s="458">
        <v>17831</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187</v>
      </c>
      <c r="F28" s="429"/>
      <c r="G28" s="429"/>
      <c r="H28" s="429"/>
      <c r="I28" s="429"/>
      <c r="J28" s="429"/>
      <c r="K28" s="430"/>
      <c r="L28" s="431">
        <v>1</v>
      </c>
      <c r="M28" s="432"/>
      <c r="N28" s="432"/>
      <c r="O28" s="432"/>
      <c r="P28" s="433"/>
      <c r="Q28" s="431">
        <v>2050</v>
      </c>
      <c r="R28" s="432"/>
      <c r="S28" s="432"/>
      <c r="T28" s="432"/>
      <c r="U28" s="432"/>
      <c r="V28" s="433"/>
      <c r="W28" s="490"/>
      <c r="X28" s="472"/>
      <c r="Y28" s="473"/>
      <c r="Z28" s="428" t="s">
        <v>188</v>
      </c>
      <c r="AA28" s="429"/>
      <c r="AB28" s="429"/>
      <c r="AC28" s="429"/>
      <c r="AD28" s="429"/>
      <c r="AE28" s="429"/>
      <c r="AF28" s="429"/>
      <c r="AG28" s="430"/>
      <c r="AH28" s="431" t="s">
        <v>182</v>
      </c>
      <c r="AI28" s="432"/>
      <c r="AJ28" s="432"/>
      <c r="AK28" s="432"/>
      <c r="AL28" s="433"/>
      <c r="AM28" s="431" t="s">
        <v>182</v>
      </c>
      <c r="AN28" s="432"/>
      <c r="AO28" s="432"/>
      <c r="AP28" s="432"/>
      <c r="AQ28" s="432"/>
      <c r="AR28" s="433"/>
      <c r="AS28" s="431" t="s">
        <v>182</v>
      </c>
      <c r="AT28" s="432"/>
      <c r="AU28" s="432"/>
      <c r="AV28" s="432"/>
      <c r="AW28" s="432"/>
      <c r="AX28" s="434"/>
      <c r="AY28" s="438" t="s">
        <v>189</v>
      </c>
      <c r="AZ28" s="439"/>
      <c r="BA28" s="439"/>
      <c r="BB28" s="440"/>
      <c r="BC28" s="447" t="s">
        <v>50</v>
      </c>
      <c r="BD28" s="448"/>
      <c r="BE28" s="448"/>
      <c r="BF28" s="448"/>
      <c r="BG28" s="448"/>
      <c r="BH28" s="448"/>
      <c r="BI28" s="448"/>
      <c r="BJ28" s="448"/>
      <c r="BK28" s="448"/>
      <c r="BL28" s="448"/>
      <c r="BM28" s="449"/>
      <c r="BN28" s="450">
        <v>853592</v>
      </c>
      <c r="BO28" s="451"/>
      <c r="BP28" s="451"/>
      <c r="BQ28" s="451"/>
      <c r="BR28" s="451"/>
      <c r="BS28" s="451"/>
      <c r="BT28" s="451"/>
      <c r="BU28" s="452"/>
      <c r="BV28" s="450">
        <v>1030362</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190</v>
      </c>
      <c r="F29" s="429"/>
      <c r="G29" s="429"/>
      <c r="H29" s="429"/>
      <c r="I29" s="429"/>
      <c r="J29" s="429"/>
      <c r="K29" s="430"/>
      <c r="L29" s="431">
        <v>8</v>
      </c>
      <c r="M29" s="432"/>
      <c r="N29" s="432"/>
      <c r="O29" s="432"/>
      <c r="P29" s="433"/>
      <c r="Q29" s="431">
        <v>1750</v>
      </c>
      <c r="R29" s="432"/>
      <c r="S29" s="432"/>
      <c r="T29" s="432"/>
      <c r="U29" s="432"/>
      <c r="V29" s="433"/>
      <c r="W29" s="491"/>
      <c r="X29" s="492"/>
      <c r="Y29" s="493"/>
      <c r="Z29" s="428" t="s">
        <v>191</v>
      </c>
      <c r="AA29" s="429"/>
      <c r="AB29" s="429"/>
      <c r="AC29" s="429"/>
      <c r="AD29" s="429"/>
      <c r="AE29" s="429"/>
      <c r="AF29" s="429"/>
      <c r="AG29" s="430"/>
      <c r="AH29" s="431">
        <v>108</v>
      </c>
      <c r="AI29" s="432"/>
      <c r="AJ29" s="432"/>
      <c r="AK29" s="432"/>
      <c r="AL29" s="433"/>
      <c r="AM29" s="431">
        <v>316224</v>
      </c>
      <c r="AN29" s="432"/>
      <c r="AO29" s="432"/>
      <c r="AP29" s="432"/>
      <c r="AQ29" s="432"/>
      <c r="AR29" s="433"/>
      <c r="AS29" s="431">
        <v>2928</v>
      </c>
      <c r="AT29" s="432"/>
      <c r="AU29" s="432"/>
      <c r="AV29" s="432"/>
      <c r="AW29" s="432"/>
      <c r="AX29" s="434"/>
      <c r="AY29" s="441"/>
      <c r="AZ29" s="442"/>
      <c r="BA29" s="442"/>
      <c r="BB29" s="443"/>
      <c r="BC29" s="435" t="s">
        <v>192</v>
      </c>
      <c r="BD29" s="436"/>
      <c r="BE29" s="436"/>
      <c r="BF29" s="436"/>
      <c r="BG29" s="436"/>
      <c r="BH29" s="436"/>
      <c r="BI29" s="436"/>
      <c r="BJ29" s="436"/>
      <c r="BK29" s="436"/>
      <c r="BL29" s="436"/>
      <c r="BM29" s="437"/>
      <c r="BN29" s="455">
        <v>67448</v>
      </c>
      <c r="BO29" s="456"/>
      <c r="BP29" s="456"/>
      <c r="BQ29" s="456"/>
      <c r="BR29" s="456"/>
      <c r="BS29" s="456"/>
      <c r="BT29" s="456"/>
      <c r="BU29" s="457"/>
      <c r="BV29" s="455">
        <v>82446</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193</v>
      </c>
      <c r="X30" s="417"/>
      <c r="Y30" s="417"/>
      <c r="Z30" s="417"/>
      <c r="AA30" s="417"/>
      <c r="AB30" s="417"/>
      <c r="AC30" s="417"/>
      <c r="AD30" s="417"/>
      <c r="AE30" s="417"/>
      <c r="AF30" s="417"/>
      <c r="AG30" s="418"/>
      <c r="AH30" s="419">
        <v>95.7</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52</v>
      </c>
      <c r="BD30" s="423"/>
      <c r="BE30" s="423"/>
      <c r="BF30" s="423"/>
      <c r="BG30" s="423"/>
      <c r="BH30" s="423"/>
      <c r="BI30" s="423"/>
      <c r="BJ30" s="423"/>
      <c r="BK30" s="423"/>
      <c r="BL30" s="423"/>
      <c r="BM30" s="424"/>
      <c r="BN30" s="458">
        <v>790224</v>
      </c>
      <c r="BO30" s="459"/>
      <c r="BP30" s="459"/>
      <c r="BQ30" s="459"/>
      <c r="BR30" s="459"/>
      <c r="BS30" s="459"/>
      <c r="BT30" s="459"/>
      <c r="BU30" s="460"/>
      <c r="BV30" s="458">
        <v>748664</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194</v>
      </c>
      <c r="D32" s="408"/>
      <c r="E32" s="408"/>
      <c r="F32" s="408"/>
      <c r="G32" s="408"/>
      <c r="H32" s="408"/>
      <c r="I32" s="408"/>
      <c r="J32" s="408"/>
      <c r="K32" s="408"/>
      <c r="L32" s="408"/>
      <c r="M32" s="408"/>
      <c r="N32" s="408"/>
      <c r="O32" s="408"/>
      <c r="P32" s="408"/>
      <c r="Q32" s="408"/>
      <c r="R32" s="408"/>
      <c r="S32" s="408"/>
      <c r="U32" s="409" t="s">
        <v>195</v>
      </c>
      <c r="V32" s="409"/>
      <c r="W32" s="409"/>
      <c r="X32" s="409"/>
      <c r="Y32" s="409"/>
      <c r="Z32" s="409"/>
      <c r="AA32" s="409"/>
      <c r="AB32" s="409"/>
      <c r="AC32" s="409"/>
      <c r="AD32" s="409"/>
      <c r="AE32" s="409"/>
      <c r="AF32" s="409"/>
      <c r="AG32" s="409"/>
      <c r="AH32" s="409"/>
      <c r="AI32" s="409"/>
      <c r="AJ32" s="409"/>
      <c r="AK32" s="409"/>
      <c r="AM32" s="409" t="s">
        <v>196</v>
      </c>
      <c r="AN32" s="409"/>
      <c r="AO32" s="409"/>
      <c r="AP32" s="409"/>
      <c r="AQ32" s="409"/>
      <c r="AR32" s="409"/>
      <c r="AS32" s="409"/>
      <c r="AT32" s="409"/>
      <c r="AU32" s="409"/>
      <c r="AV32" s="409"/>
      <c r="AW32" s="409"/>
      <c r="AX32" s="409"/>
      <c r="AY32" s="409"/>
      <c r="AZ32" s="409"/>
      <c r="BA32" s="409"/>
      <c r="BB32" s="409"/>
      <c r="BC32" s="409"/>
      <c r="BE32" s="409" t="s">
        <v>197</v>
      </c>
      <c r="BF32" s="409"/>
      <c r="BG32" s="409"/>
      <c r="BH32" s="409"/>
      <c r="BI32" s="409"/>
      <c r="BJ32" s="409"/>
      <c r="BK32" s="409"/>
      <c r="BL32" s="409"/>
      <c r="BM32" s="409"/>
      <c r="BN32" s="409"/>
      <c r="BO32" s="409"/>
      <c r="BP32" s="409"/>
      <c r="BQ32" s="409"/>
      <c r="BR32" s="409"/>
      <c r="BS32" s="409"/>
      <c r="BT32" s="409"/>
      <c r="BU32" s="409"/>
      <c r="BW32" s="409" t="s">
        <v>198</v>
      </c>
      <c r="BX32" s="409"/>
      <c r="BY32" s="409"/>
      <c r="BZ32" s="409"/>
      <c r="CA32" s="409"/>
      <c r="CB32" s="409"/>
      <c r="CC32" s="409"/>
      <c r="CD32" s="409"/>
      <c r="CE32" s="409"/>
      <c r="CF32" s="409"/>
      <c r="CG32" s="409"/>
      <c r="CH32" s="409"/>
      <c r="CI32" s="409"/>
      <c r="CJ32" s="409"/>
      <c r="CK32" s="409"/>
      <c r="CL32" s="409"/>
      <c r="CM32" s="409"/>
      <c r="CO32" s="409" t="s">
        <v>199</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200</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公共下水道事業特別会計</v>
      </c>
      <c r="BH34" s="404"/>
      <c r="BI34" s="404"/>
      <c r="BJ34" s="404"/>
      <c r="BK34" s="404"/>
      <c r="BL34" s="404"/>
      <c r="BM34" s="404"/>
      <c r="BN34" s="404"/>
      <c r="BO34" s="404"/>
      <c r="BP34" s="404"/>
      <c r="BQ34" s="404"/>
      <c r="BR34" s="404"/>
      <c r="BS34" s="404"/>
      <c r="BT34" s="404"/>
      <c r="BU34" s="404"/>
      <c r="BV34" s="181"/>
      <c r="BW34" s="403" t="str">
        <f>IF(BY34="","",MAX(C34:D43,U34:V43,AM34:AN43,BE34:BF43)+1)</f>
        <v/>
      </c>
      <c r="BX34" s="403"/>
      <c r="BY34" s="404" t="str">
        <f>IF('各会計、関係団体の財政状況及び健全化判断比率'!B68="","",'各会計、関係団体の財政状況及び健全化判断比率'!B68)</f>
        <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ガス事業会計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t="str">
        <f t="shared" ref="BW35:BW43" si="2">IF(BY35="","",BW34+1)</f>
        <v/>
      </c>
      <c r="BX35" s="403"/>
      <c r="BY35" s="404" t="str">
        <f>IF('各会計、関係団体の財政状況及び健全化判断比率'!B69="","",'各会計、関係団体の財政状況及び健全化判断比率'!B69)</f>
        <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7</v>
      </c>
      <c r="AN36" s="403"/>
      <c r="AO36" s="404" t="str">
        <f>IF('各会計、関係団体の財政状況及び健全化判断比率'!B33="","",'各会計、関係団体の財政状況及び健全化判断比率'!B33)</f>
        <v>病院事業会計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t="str">
        <f t="shared" si="2"/>
        <v/>
      </c>
      <c r="BX36" s="403"/>
      <c r="BY36" s="404" t="str">
        <f>IF('各会計、関係団体の財政状況及び健全化判断比率'!B70="","",'各会計、関係団体の財政状況及び健全化判断比率'!B70)</f>
        <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ABFJPP2Z97GSam/el4+z78+J+2VK98K1JEwaqtvRLJr3VQ480ywuT/B9XzIoBKKO+E8V4SVWIClnxW1N9PsWug==" saltValue="kVHVz+F8qgQiV7UPvPiR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221</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222</v>
      </c>
      <c r="S4" s="716"/>
      <c r="T4" s="716"/>
      <c r="U4" s="716"/>
      <c r="V4" s="716"/>
      <c r="W4" s="716"/>
      <c r="X4" s="716"/>
      <c r="Y4" s="717"/>
      <c r="Z4" s="715" t="s">
        <v>223</v>
      </c>
      <c r="AA4" s="716"/>
      <c r="AB4" s="716"/>
      <c r="AC4" s="717"/>
      <c r="AD4" s="715" t="s">
        <v>224</v>
      </c>
      <c r="AE4" s="716"/>
      <c r="AF4" s="716"/>
      <c r="AG4" s="716"/>
      <c r="AH4" s="716"/>
      <c r="AI4" s="716"/>
      <c r="AJ4" s="716"/>
      <c r="AK4" s="717"/>
      <c r="AL4" s="715" t="s">
        <v>223</v>
      </c>
      <c r="AM4" s="716"/>
      <c r="AN4" s="716"/>
      <c r="AO4" s="717"/>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15" t="s">
        <v>228</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229</v>
      </c>
      <c r="C5" s="713"/>
      <c r="D5" s="713"/>
      <c r="E5" s="713"/>
      <c r="F5" s="713"/>
      <c r="G5" s="713"/>
      <c r="H5" s="713"/>
      <c r="I5" s="713"/>
      <c r="J5" s="713"/>
      <c r="K5" s="713"/>
      <c r="L5" s="713"/>
      <c r="M5" s="713"/>
      <c r="N5" s="713"/>
      <c r="O5" s="713"/>
      <c r="P5" s="713"/>
      <c r="Q5" s="714"/>
      <c r="R5" s="709">
        <v>681270</v>
      </c>
      <c r="S5" s="710"/>
      <c r="T5" s="710"/>
      <c r="U5" s="710"/>
      <c r="V5" s="710"/>
      <c r="W5" s="710"/>
      <c r="X5" s="710"/>
      <c r="Y5" s="738"/>
      <c r="Z5" s="751">
        <v>9.6</v>
      </c>
      <c r="AA5" s="751"/>
      <c r="AB5" s="751"/>
      <c r="AC5" s="751"/>
      <c r="AD5" s="752">
        <v>681270</v>
      </c>
      <c r="AE5" s="752"/>
      <c r="AF5" s="752"/>
      <c r="AG5" s="752"/>
      <c r="AH5" s="752"/>
      <c r="AI5" s="752"/>
      <c r="AJ5" s="752"/>
      <c r="AK5" s="752"/>
      <c r="AL5" s="739">
        <v>20.7</v>
      </c>
      <c r="AM5" s="722"/>
      <c r="AN5" s="722"/>
      <c r="AO5" s="740"/>
      <c r="AP5" s="712" t="s">
        <v>230</v>
      </c>
      <c r="AQ5" s="713"/>
      <c r="AR5" s="713"/>
      <c r="AS5" s="713"/>
      <c r="AT5" s="713"/>
      <c r="AU5" s="713"/>
      <c r="AV5" s="713"/>
      <c r="AW5" s="713"/>
      <c r="AX5" s="713"/>
      <c r="AY5" s="713"/>
      <c r="AZ5" s="713"/>
      <c r="BA5" s="713"/>
      <c r="BB5" s="713"/>
      <c r="BC5" s="713"/>
      <c r="BD5" s="713"/>
      <c r="BE5" s="713"/>
      <c r="BF5" s="714"/>
      <c r="BG5" s="663">
        <v>677617</v>
      </c>
      <c r="BH5" s="664"/>
      <c r="BI5" s="664"/>
      <c r="BJ5" s="664"/>
      <c r="BK5" s="664"/>
      <c r="BL5" s="664"/>
      <c r="BM5" s="664"/>
      <c r="BN5" s="665"/>
      <c r="BO5" s="699">
        <v>99.5</v>
      </c>
      <c r="BP5" s="699"/>
      <c r="BQ5" s="699"/>
      <c r="BR5" s="699"/>
      <c r="BS5" s="700">
        <v>19412</v>
      </c>
      <c r="BT5" s="700"/>
      <c r="BU5" s="700"/>
      <c r="BV5" s="700"/>
      <c r="BW5" s="700"/>
      <c r="BX5" s="700"/>
      <c r="BY5" s="700"/>
      <c r="BZ5" s="700"/>
      <c r="CA5" s="700"/>
      <c r="CB5" s="731"/>
      <c r="CD5" s="715" t="s">
        <v>225</v>
      </c>
      <c r="CE5" s="716"/>
      <c r="CF5" s="716"/>
      <c r="CG5" s="716"/>
      <c r="CH5" s="716"/>
      <c r="CI5" s="716"/>
      <c r="CJ5" s="716"/>
      <c r="CK5" s="716"/>
      <c r="CL5" s="716"/>
      <c r="CM5" s="716"/>
      <c r="CN5" s="716"/>
      <c r="CO5" s="716"/>
      <c r="CP5" s="716"/>
      <c r="CQ5" s="717"/>
      <c r="CR5" s="715" t="s">
        <v>231</v>
      </c>
      <c r="CS5" s="716"/>
      <c r="CT5" s="716"/>
      <c r="CU5" s="716"/>
      <c r="CV5" s="716"/>
      <c r="CW5" s="716"/>
      <c r="CX5" s="716"/>
      <c r="CY5" s="717"/>
      <c r="CZ5" s="715" t="s">
        <v>223</v>
      </c>
      <c r="DA5" s="716"/>
      <c r="DB5" s="716"/>
      <c r="DC5" s="717"/>
      <c r="DD5" s="715" t="s">
        <v>232</v>
      </c>
      <c r="DE5" s="716"/>
      <c r="DF5" s="716"/>
      <c r="DG5" s="716"/>
      <c r="DH5" s="716"/>
      <c r="DI5" s="716"/>
      <c r="DJ5" s="716"/>
      <c r="DK5" s="716"/>
      <c r="DL5" s="716"/>
      <c r="DM5" s="716"/>
      <c r="DN5" s="716"/>
      <c r="DO5" s="716"/>
      <c r="DP5" s="717"/>
      <c r="DQ5" s="715" t="s">
        <v>233</v>
      </c>
      <c r="DR5" s="716"/>
      <c r="DS5" s="716"/>
      <c r="DT5" s="716"/>
      <c r="DU5" s="716"/>
      <c r="DV5" s="716"/>
      <c r="DW5" s="716"/>
      <c r="DX5" s="716"/>
      <c r="DY5" s="716"/>
      <c r="DZ5" s="716"/>
      <c r="EA5" s="716"/>
      <c r="EB5" s="716"/>
      <c r="EC5" s="717"/>
    </row>
    <row r="6" spans="2:143" ht="11.25" customHeight="1" x14ac:dyDescent="0.15">
      <c r="B6" s="660" t="s">
        <v>234</v>
      </c>
      <c r="C6" s="661"/>
      <c r="D6" s="661"/>
      <c r="E6" s="661"/>
      <c r="F6" s="661"/>
      <c r="G6" s="661"/>
      <c r="H6" s="661"/>
      <c r="I6" s="661"/>
      <c r="J6" s="661"/>
      <c r="K6" s="661"/>
      <c r="L6" s="661"/>
      <c r="M6" s="661"/>
      <c r="N6" s="661"/>
      <c r="O6" s="661"/>
      <c r="P6" s="661"/>
      <c r="Q6" s="662"/>
      <c r="R6" s="663">
        <v>75337</v>
      </c>
      <c r="S6" s="664"/>
      <c r="T6" s="664"/>
      <c r="U6" s="664"/>
      <c r="V6" s="664"/>
      <c r="W6" s="664"/>
      <c r="X6" s="664"/>
      <c r="Y6" s="665"/>
      <c r="Z6" s="699">
        <v>1.1000000000000001</v>
      </c>
      <c r="AA6" s="699"/>
      <c r="AB6" s="699"/>
      <c r="AC6" s="699"/>
      <c r="AD6" s="700">
        <v>75337</v>
      </c>
      <c r="AE6" s="700"/>
      <c r="AF6" s="700"/>
      <c r="AG6" s="700"/>
      <c r="AH6" s="700"/>
      <c r="AI6" s="700"/>
      <c r="AJ6" s="700"/>
      <c r="AK6" s="700"/>
      <c r="AL6" s="666">
        <v>2.2999999999999998</v>
      </c>
      <c r="AM6" s="667"/>
      <c r="AN6" s="667"/>
      <c r="AO6" s="701"/>
      <c r="AP6" s="660" t="s">
        <v>235</v>
      </c>
      <c r="AQ6" s="661"/>
      <c r="AR6" s="661"/>
      <c r="AS6" s="661"/>
      <c r="AT6" s="661"/>
      <c r="AU6" s="661"/>
      <c r="AV6" s="661"/>
      <c r="AW6" s="661"/>
      <c r="AX6" s="661"/>
      <c r="AY6" s="661"/>
      <c r="AZ6" s="661"/>
      <c r="BA6" s="661"/>
      <c r="BB6" s="661"/>
      <c r="BC6" s="661"/>
      <c r="BD6" s="661"/>
      <c r="BE6" s="661"/>
      <c r="BF6" s="662"/>
      <c r="BG6" s="663">
        <v>677617</v>
      </c>
      <c r="BH6" s="664"/>
      <c r="BI6" s="664"/>
      <c r="BJ6" s="664"/>
      <c r="BK6" s="664"/>
      <c r="BL6" s="664"/>
      <c r="BM6" s="664"/>
      <c r="BN6" s="665"/>
      <c r="BO6" s="699">
        <v>99.5</v>
      </c>
      <c r="BP6" s="699"/>
      <c r="BQ6" s="699"/>
      <c r="BR6" s="699"/>
      <c r="BS6" s="700">
        <v>19412</v>
      </c>
      <c r="BT6" s="700"/>
      <c r="BU6" s="700"/>
      <c r="BV6" s="700"/>
      <c r="BW6" s="700"/>
      <c r="BX6" s="700"/>
      <c r="BY6" s="700"/>
      <c r="BZ6" s="700"/>
      <c r="CA6" s="700"/>
      <c r="CB6" s="731"/>
      <c r="CD6" s="712" t="s">
        <v>236</v>
      </c>
      <c r="CE6" s="713"/>
      <c r="CF6" s="713"/>
      <c r="CG6" s="713"/>
      <c r="CH6" s="713"/>
      <c r="CI6" s="713"/>
      <c r="CJ6" s="713"/>
      <c r="CK6" s="713"/>
      <c r="CL6" s="713"/>
      <c r="CM6" s="713"/>
      <c r="CN6" s="713"/>
      <c r="CO6" s="713"/>
      <c r="CP6" s="713"/>
      <c r="CQ6" s="714"/>
      <c r="CR6" s="663">
        <v>67855</v>
      </c>
      <c r="CS6" s="664"/>
      <c r="CT6" s="664"/>
      <c r="CU6" s="664"/>
      <c r="CV6" s="664"/>
      <c r="CW6" s="664"/>
      <c r="CX6" s="664"/>
      <c r="CY6" s="665"/>
      <c r="CZ6" s="739">
        <v>1</v>
      </c>
      <c r="DA6" s="722"/>
      <c r="DB6" s="722"/>
      <c r="DC6" s="741"/>
      <c r="DD6" s="669" t="s">
        <v>134</v>
      </c>
      <c r="DE6" s="664"/>
      <c r="DF6" s="664"/>
      <c r="DG6" s="664"/>
      <c r="DH6" s="664"/>
      <c r="DI6" s="664"/>
      <c r="DJ6" s="664"/>
      <c r="DK6" s="664"/>
      <c r="DL6" s="664"/>
      <c r="DM6" s="664"/>
      <c r="DN6" s="664"/>
      <c r="DO6" s="664"/>
      <c r="DP6" s="665"/>
      <c r="DQ6" s="669">
        <v>67855</v>
      </c>
      <c r="DR6" s="664"/>
      <c r="DS6" s="664"/>
      <c r="DT6" s="664"/>
      <c r="DU6" s="664"/>
      <c r="DV6" s="664"/>
      <c r="DW6" s="664"/>
      <c r="DX6" s="664"/>
      <c r="DY6" s="664"/>
      <c r="DZ6" s="664"/>
      <c r="EA6" s="664"/>
      <c r="EB6" s="664"/>
      <c r="EC6" s="698"/>
    </row>
    <row r="7" spans="2:143" ht="11.25" customHeight="1" x14ac:dyDescent="0.15">
      <c r="B7" s="660" t="s">
        <v>237</v>
      </c>
      <c r="C7" s="661"/>
      <c r="D7" s="661"/>
      <c r="E7" s="661"/>
      <c r="F7" s="661"/>
      <c r="G7" s="661"/>
      <c r="H7" s="661"/>
      <c r="I7" s="661"/>
      <c r="J7" s="661"/>
      <c r="K7" s="661"/>
      <c r="L7" s="661"/>
      <c r="M7" s="661"/>
      <c r="N7" s="661"/>
      <c r="O7" s="661"/>
      <c r="P7" s="661"/>
      <c r="Q7" s="662"/>
      <c r="R7" s="663">
        <v>210</v>
      </c>
      <c r="S7" s="664"/>
      <c r="T7" s="664"/>
      <c r="U7" s="664"/>
      <c r="V7" s="664"/>
      <c r="W7" s="664"/>
      <c r="X7" s="664"/>
      <c r="Y7" s="665"/>
      <c r="Z7" s="699">
        <v>0</v>
      </c>
      <c r="AA7" s="699"/>
      <c r="AB7" s="699"/>
      <c r="AC7" s="699"/>
      <c r="AD7" s="700">
        <v>210</v>
      </c>
      <c r="AE7" s="700"/>
      <c r="AF7" s="700"/>
      <c r="AG7" s="700"/>
      <c r="AH7" s="700"/>
      <c r="AI7" s="700"/>
      <c r="AJ7" s="700"/>
      <c r="AK7" s="700"/>
      <c r="AL7" s="666">
        <v>0</v>
      </c>
      <c r="AM7" s="667"/>
      <c r="AN7" s="667"/>
      <c r="AO7" s="701"/>
      <c r="AP7" s="660" t="s">
        <v>238</v>
      </c>
      <c r="AQ7" s="661"/>
      <c r="AR7" s="661"/>
      <c r="AS7" s="661"/>
      <c r="AT7" s="661"/>
      <c r="AU7" s="661"/>
      <c r="AV7" s="661"/>
      <c r="AW7" s="661"/>
      <c r="AX7" s="661"/>
      <c r="AY7" s="661"/>
      <c r="AZ7" s="661"/>
      <c r="BA7" s="661"/>
      <c r="BB7" s="661"/>
      <c r="BC7" s="661"/>
      <c r="BD7" s="661"/>
      <c r="BE7" s="661"/>
      <c r="BF7" s="662"/>
      <c r="BG7" s="663">
        <v>288454</v>
      </c>
      <c r="BH7" s="664"/>
      <c r="BI7" s="664"/>
      <c r="BJ7" s="664"/>
      <c r="BK7" s="664"/>
      <c r="BL7" s="664"/>
      <c r="BM7" s="664"/>
      <c r="BN7" s="665"/>
      <c r="BO7" s="699">
        <v>42.3</v>
      </c>
      <c r="BP7" s="699"/>
      <c r="BQ7" s="699"/>
      <c r="BR7" s="699"/>
      <c r="BS7" s="700">
        <v>19412</v>
      </c>
      <c r="BT7" s="700"/>
      <c r="BU7" s="700"/>
      <c r="BV7" s="700"/>
      <c r="BW7" s="700"/>
      <c r="BX7" s="700"/>
      <c r="BY7" s="700"/>
      <c r="BZ7" s="700"/>
      <c r="CA7" s="700"/>
      <c r="CB7" s="731"/>
      <c r="CD7" s="660" t="s">
        <v>239</v>
      </c>
      <c r="CE7" s="661"/>
      <c r="CF7" s="661"/>
      <c r="CG7" s="661"/>
      <c r="CH7" s="661"/>
      <c r="CI7" s="661"/>
      <c r="CJ7" s="661"/>
      <c r="CK7" s="661"/>
      <c r="CL7" s="661"/>
      <c r="CM7" s="661"/>
      <c r="CN7" s="661"/>
      <c r="CO7" s="661"/>
      <c r="CP7" s="661"/>
      <c r="CQ7" s="662"/>
      <c r="CR7" s="663">
        <v>1717183</v>
      </c>
      <c r="CS7" s="664"/>
      <c r="CT7" s="664"/>
      <c r="CU7" s="664"/>
      <c r="CV7" s="664"/>
      <c r="CW7" s="664"/>
      <c r="CX7" s="664"/>
      <c r="CY7" s="665"/>
      <c r="CZ7" s="699">
        <v>24.8</v>
      </c>
      <c r="DA7" s="699"/>
      <c r="DB7" s="699"/>
      <c r="DC7" s="699"/>
      <c r="DD7" s="669">
        <v>256791</v>
      </c>
      <c r="DE7" s="664"/>
      <c r="DF7" s="664"/>
      <c r="DG7" s="664"/>
      <c r="DH7" s="664"/>
      <c r="DI7" s="664"/>
      <c r="DJ7" s="664"/>
      <c r="DK7" s="664"/>
      <c r="DL7" s="664"/>
      <c r="DM7" s="664"/>
      <c r="DN7" s="664"/>
      <c r="DO7" s="664"/>
      <c r="DP7" s="665"/>
      <c r="DQ7" s="669">
        <v>1076111</v>
      </c>
      <c r="DR7" s="664"/>
      <c r="DS7" s="664"/>
      <c r="DT7" s="664"/>
      <c r="DU7" s="664"/>
      <c r="DV7" s="664"/>
      <c r="DW7" s="664"/>
      <c r="DX7" s="664"/>
      <c r="DY7" s="664"/>
      <c r="DZ7" s="664"/>
      <c r="EA7" s="664"/>
      <c r="EB7" s="664"/>
      <c r="EC7" s="698"/>
    </row>
    <row r="8" spans="2:143" ht="11.25" customHeight="1" x14ac:dyDescent="0.15">
      <c r="B8" s="660" t="s">
        <v>240</v>
      </c>
      <c r="C8" s="661"/>
      <c r="D8" s="661"/>
      <c r="E8" s="661"/>
      <c r="F8" s="661"/>
      <c r="G8" s="661"/>
      <c r="H8" s="661"/>
      <c r="I8" s="661"/>
      <c r="J8" s="661"/>
      <c r="K8" s="661"/>
      <c r="L8" s="661"/>
      <c r="M8" s="661"/>
      <c r="N8" s="661"/>
      <c r="O8" s="661"/>
      <c r="P8" s="661"/>
      <c r="Q8" s="662"/>
      <c r="R8" s="663">
        <v>1519</v>
      </c>
      <c r="S8" s="664"/>
      <c r="T8" s="664"/>
      <c r="U8" s="664"/>
      <c r="V8" s="664"/>
      <c r="W8" s="664"/>
      <c r="X8" s="664"/>
      <c r="Y8" s="665"/>
      <c r="Z8" s="699">
        <v>0</v>
      </c>
      <c r="AA8" s="699"/>
      <c r="AB8" s="699"/>
      <c r="AC8" s="699"/>
      <c r="AD8" s="700">
        <v>1519</v>
      </c>
      <c r="AE8" s="700"/>
      <c r="AF8" s="700"/>
      <c r="AG8" s="700"/>
      <c r="AH8" s="700"/>
      <c r="AI8" s="700"/>
      <c r="AJ8" s="700"/>
      <c r="AK8" s="700"/>
      <c r="AL8" s="666">
        <v>0</v>
      </c>
      <c r="AM8" s="667"/>
      <c r="AN8" s="667"/>
      <c r="AO8" s="701"/>
      <c r="AP8" s="660" t="s">
        <v>241</v>
      </c>
      <c r="AQ8" s="661"/>
      <c r="AR8" s="661"/>
      <c r="AS8" s="661"/>
      <c r="AT8" s="661"/>
      <c r="AU8" s="661"/>
      <c r="AV8" s="661"/>
      <c r="AW8" s="661"/>
      <c r="AX8" s="661"/>
      <c r="AY8" s="661"/>
      <c r="AZ8" s="661"/>
      <c r="BA8" s="661"/>
      <c r="BB8" s="661"/>
      <c r="BC8" s="661"/>
      <c r="BD8" s="661"/>
      <c r="BE8" s="661"/>
      <c r="BF8" s="662"/>
      <c r="BG8" s="663">
        <v>8261</v>
      </c>
      <c r="BH8" s="664"/>
      <c r="BI8" s="664"/>
      <c r="BJ8" s="664"/>
      <c r="BK8" s="664"/>
      <c r="BL8" s="664"/>
      <c r="BM8" s="664"/>
      <c r="BN8" s="665"/>
      <c r="BO8" s="699">
        <v>1.2</v>
      </c>
      <c r="BP8" s="699"/>
      <c r="BQ8" s="699"/>
      <c r="BR8" s="699"/>
      <c r="BS8" s="700" t="s">
        <v>182</v>
      </c>
      <c r="BT8" s="700"/>
      <c r="BU8" s="700"/>
      <c r="BV8" s="700"/>
      <c r="BW8" s="700"/>
      <c r="BX8" s="700"/>
      <c r="BY8" s="700"/>
      <c r="BZ8" s="700"/>
      <c r="CA8" s="700"/>
      <c r="CB8" s="731"/>
      <c r="CD8" s="660" t="s">
        <v>242</v>
      </c>
      <c r="CE8" s="661"/>
      <c r="CF8" s="661"/>
      <c r="CG8" s="661"/>
      <c r="CH8" s="661"/>
      <c r="CI8" s="661"/>
      <c r="CJ8" s="661"/>
      <c r="CK8" s="661"/>
      <c r="CL8" s="661"/>
      <c r="CM8" s="661"/>
      <c r="CN8" s="661"/>
      <c r="CO8" s="661"/>
      <c r="CP8" s="661"/>
      <c r="CQ8" s="662"/>
      <c r="CR8" s="663">
        <v>1467712</v>
      </c>
      <c r="CS8" s="664"/>
      <c r="CT8" s="664"/>
      <c r="CU8" s="664"/>
      <c r="CV8" s="664"/>
      <c r="CW8" s="664"/>
      <c r="CX8" s="664"/>
      <c r="CY8" s="665"/>
      <c r="CZ8" s="699">
        <v>21.2</v>
      </c>
      <c r="DA8" s="699"/>
      <c r="DB8" s="699"/>
      <c r="DC8" s="699"/>
      <c r="DD8" s="669">
        <v>468613</v>
      </c>
      <c r="DE8" s="664"/>
      <c r="DF8" s="664"/>
      <c r="DG8" s="664"/>
      <c r="DH8" s="664"/>
      <c r="DI8" s="664"/>
      <c r="DJ8" s="664"/>
      <c r="DK8" s="664"/>
      <c r="DL8" s="664"/>
      <c r="DM8" s="664"/>
      <c r="DN8" s="664"/>
      <c r="DO8" s="664"/>
      <c r="DP8" s="665"/>
      <c r="DQ8" s="669">
        <v>648671</v>
      </c>
      <c r="DR8" s="664"/>
      <c r="DS8" s="664"/>
      <c r="DT8" s="664"/>
      <c r="DU8" s="664"/>
      <c r="DV8" s="664"/>
      <c r="DW8" s="664"/>
      <c r="DX8" s="664"/>
      <c r="DY8" s="664"/>
      <c r="DZ8" s="664"/>
      <c r="EA8" s="664"/>
      <c r="EB8" s="664"/>
      <c r="EC8" s="698"/>
    </row>
    <row r="9" spans="2:143" ht="11.25" customHeight="1" x14ac:dyDescent="0.15">
      <c r="B9" s="660" t="s">
        <v>243</v>
      </c>
      <c r="C9" s="661"/>
      <c r="D9" s="661"/>
      <c r="E9" s="661"/>
      <c r="F9" s="661"/>
      <c r="G9" s="661"/>
      <c r="H9" s="661"/>
      <c r="I9" s="661"/>
      <c r="J9" s="661"/>
      <c r="K9" s="661"/>
      <c r="L9" s="661"/>
      <c r="M9" s="661"/>
      <c r="N9" s="661"/>
      <c r="O9" s="661"/>
      <c r="P9" s="661"/>
      <c r="Q9" s="662"/>
      <c r="R9" s="663">
        <v>1217</v>
      </c>
      <c r="S9" s="664"/>
      <c r="T9" s="664"/>
      <c r="U9" s="664"/>
      <c r="V9" s="664"/>
      <c r="W9" s="664"/>
      <c r="X9" s="664"/>
      <c r="Y9" s="665"/>
      <c r="Z9" s="699">
        <v>0</v>
      </c>
      <c r="AA9" s="699"/>
      <c r="AB9" s="699"/>
      <c r="AC9" s="699"/>
      <c r="AD9" s="700">
        <v>1217</v>
      </c>
      <c r="AE9" s="700"/>
      <c r="AF9" s="700"/>
      <c r="AG9" s="700"/>
      <c r="AH9" s="700"/>
      <c r="AI9" s="700"/>
      <c r="AJ9" s="700"/>
      <c r="AK9" s="700"/>
      <c r="AL9" s="666">
        <v>0</v>
      </c>
      <c r="AM9" s="667"/>
      <c r="AN9" s="667"/>
      <c r="AO9" s="701"/>
      <c r="AP9" s="660" t="s">
        <v>244</v>
      </c>
      <c r="AQ9" s="661"/>
      <c r="AR9" s="661"/>
      <c r="AS9" s="661"/>
      <c r="AT9" s="661"/>
      <c r="AU9" s="661"/>
      <c r="AV9" s="661"/>
      <c r="AW9" s="661"/>
      <c r="AX9" s="661"/>
      <c r="AY9" s="661"/>
      <c r="AZ9" s="661"/>
      <c r="BA9" s="661"/>
      <c r="BB9" s="661"/>
      <c r="BC9" s="661"/>
      <c r="BD9" s="661"/>
      <c r="BE9" s="661"/>
      <c r="BF9" s="662"/>
      <c r="BG9" s="663">
        <v>198800</v>
      </c>
      <c r="BH9" s="664"/>
      <c r="BI9" s="664"/>
      <c r="BJ9" s="664"/>
      <c r="BK9" s="664"/>
      <c r="BL9" s="664"/>
      <c r="BM9" s="664"/>
      <c r="BN9" s="665"/>
      <c r="BO9" s="699">
        <v>29.2</v>
      </c>
      <c r="BP9" s="699"/>
      <c r="BQ9" s="699"/>
      <c r="BR9" s="699"/>
      <c r="BS9" s="700" t="s">
        <v>182</v>
      </c>
      <c r="BT9" s="700"/>
      <c r="BU9" s="700"/>
      <c r="BV9" s="700"/>
      <c r="BW9" s="700"/>
      <c r="BX9" s="700"/>
      <c r="BY9" s="700"/>
      <c r="BZ9" s="700"/>
      <c r="CA9" s="700"/>
      <c r="CB9" s="731"/>
      <c r="CD9" s="660" t="s">
        <v>245</v>
      </c>
      <c r="CE9" s="661"/>
      <c r="CF9" s="661"/>
      <c r="CG9" s="661"/>
      <c r="CH9" s="661"/>
      <c r="CI9" s="661"/>
      <c r="CJ9" s="661"/>
      <c r="CK9" s="661"/>
      <c r="CL9" s="661"/>
      <c r="CM9" s="661"/>
      <c r="CN9" s="661"/>
      <c r="CO9" s="661"/>
      <c r="CP9" s="661"/>
      <c r="CQ9" s="662"/>
      <c r="CR9" s="663">
        <v>846865</v>
      </c>
      <c r="CS9" s="664"/>
      <c r="CT9" s="664"/>
      <c r="CU9" s="664"/>
      <c r="CV9" s="664"/>
      <c r="CW9" s="664"/>
      <c r="CX9" s="664"/>
      <c r="CY9" s="665"/>
      <c r="CZ9" s="699">
        <v>12.2</v>
      </c>
      <c r="DA9" s="699"/>
      <c r="DB9" s="699"/>
      <c r="DC9" s="699"/>
      <c r="DD9" s="669">
        <v>97768</v>
      </c>
      <c r="DE9" s="664"/>
      <c r="DF9" s="664"/>
      <c r="DG9" s="664"/>
      <c r="DH9" s="664"/>
      <c r="DI9" s="664"/>
      <c r="DJ9" s="664"/>
      <c r="DK9" s="664"/>
      <c r="DL9" s="664"/>
      <c r="DM9" s="664"/>
      <c r="DN9" s="664"/>
      <c r="DO9" s="664"/>
      <c r="DP9" s="665"/>
      <c r="DQ9" s="669">
        <v>681842</v>
      </c>
      <c r="DR9" s="664"/>
      <c r="DS9" s="664"/>
      <c r="DT9" s="664"/>
      <c r="DU9" s="664"/>
      <c r="DV9" s="664"/>
      <c r="DW9" s="664"/>
      <c r="DX9" s="664"/>
      <c r="DY9" s="664"/>
      <c r="DZ9" s="664"/>
      <c r="EA9" s="664"/>
      <c r="EB9" s="664"/>
      <c r="EC9" s="698"/>
    </row>
    <row r="10" spans="2:143" ht="11.25" customHeight="1" x14ac:dyDescent="0.15">
      <c r="B10" s="660" t="s">
        <v>246</v>
      </c>
      <c r="C10" s="661"/>
      <c r="D10" s="661"/>
      <c r="E10" s="661"/>
      <c r="F10" s="661"/>
      <c r="G10" s="661"/>
      <c r="H10" s="661"/>
      <c r="I10" s="661"/>
      <c r="J10" s="661"/>
      <c r="K10" s="661"/>
      <c r="L10" s="661"/>
      <c r="M10" s="661"/>
      <c r="N10" s="661"/>
      <c r="O10" s="661"/>
      <c r="P10" s="661"/>
      <c r="Q10" s="662"/>
      <c r="R10" s="663" t="s">
        <v>134</v>
      </c>
      <c r="S10" s="664"/>
      <c r="T10" s="664"/>
      <c r="U10" s="664"/>
      <c r="V10" s="664"/>
      <c r="W10" s="664"/>
      <c r="X10" s="664"/>
      <c r="Y10" s="665"/>
      <c r="Z10" s="699" t="s">
        <v>247</v>
      </c>
      <c r="AA10" s="699"/>
      <c r="AB10" s="699"/>
      <c r="AC10" s="699"/>
      <c r="AD10" s="700" t="s">
        <v>247</v>
      </c>
      <c r="AE10" s="700"/>
      <c r="AF10" s="700"/>
      <c r="AG10" s="700"/>
      <c r="AH10" s="700"/>
      <c r="AI10" s="700"/>
      <c r="AJ10" s="700"/>
      <c r="AK10" s="700"/>
      <c r="AL10" s="666" t="s">
        <v>247</v>
      </c>
      <c r="AM10" s="667"/>
      <c r="AN10" s="667"/>
      <c r="AO10" s="701"/>
      <c r="AP10" s="660" t="s">
        <v>248</v>
      </c>
      <c r="AQ10" s="661"/>
      <c r="AR10" s="661"/>
      <c r="AS10" s="661"/>
      <c r="AT10" s="661"/>
      <c r="AU10" s="661"/>
      <c r="AV10" s="661"/>
      <c r="AW10" s="661"/>
      <c r="AX10" s="661"/>
      <c r="AY10" s="661"/>
      <c r="AZ10" s="661"/>
      <c r="BA10" s="661"/>
      <c r="BB10" s="661"/>
      <c r="BC10" s="661"/>
      <c r="BD10" s="661"/>
      <c r="BE10" s="661"/>
      <c r="BF10" s="662"/>
      <c r="BG10" s="663">
        <v>32286</v>
      </c>
      <c r="BH10" s="664"/>
      <c r="BI10" s="664"/>
      <c r="BJ10" s="664"/>
      <c r="BK10" s="664"/>
      <c r="BL10" s="664"/>
      <c r="BM10" s="664"/>
      <c r="BN10" s="665"/>
      <c r="BO10" s="699">
        <v>4.7</v>
      </c>
      <c r="BP10" s="699"/>
      <c r="BQ10" s="699"/>
      <c r="BR10" s="699"/>
      <c r="BS10" s="700">
        <v>5381</v>
      </c>
      <c r="BT10" s="700"/>
      <c r="BU10" s="700"/>
      <c r="BV10" s="700"/>
      <c r="BW10" s="700"/>
      <c r="BX10" s="700"/>
      <c r="BY10" s="700"/>
      <c r="BZ10" s="700"/>
      <c r="CA10" s="700"/>
      <c r="CB10" s="731"/>
      <c r="CD10" s="660" t="s">
        <v>249</v>
      </c>
      <c r="CE10" s="661"/>
      <c r="CF10" s="661"/>
      <c r="CG10" s="661"/>
      <c r="CH10" s="661"/>
      <c r="CI10" s="661"/>
      <c r="CJ10" s="661"/>
      <c r="CK10" s="661"/>
      <c r="CL10" s="661"/>
      <c r="CM10" s="661"/>
      <c r="CN10" s="661"/>
      <c r="CO10" s="661"/>
      <c r="CP10" s="661"/>
      <c r="CQ10" s="662"/>
      <c r="CR10" s="663">
        <v>1096</v>
      </c>
      <c r="CS10" s="664"/>
      <c r="CT10" s="664"/>
      <c r="CU10" s="664"/>
      <c r="CV10" s="664"/>
      <c r="CW10" s="664"/>
      <c r="CX10" s="664"/>
      <c r="CY10" s="665"/>
      <c r="CZ10" s="699">
        <v>0</v>
      </c>
      <c r="DA10" s="699"/>
      <c r="DB10" s="699"/>
      <c r="DC10" s="699"/>
      <c r="DD10" s="669" t="s">
        <v>247</v>
      </c>
      <c r="DE10" s="664"/>
      <c r="DF10" s="664"/>
      <c r="DG10" s="664"/>
      <c r="DH10" s="664"/>
      <c r="DI10" s="664"/>
      <c r="DJ10" s="664"/>
      <c r="DK10" s="664"/>
      <c r="DL10" s="664"/>
      <c r="DM10" s="664"/>
      <c r="DN10" s="664"/>
      <c r="DO10" s="664"/>
      <c r="DP10" s="665"/>
      <c r="DQ10" s="669">
        <v>96</v>
      </c>
      <c r="DR10" s="664"/>
      <c r="DS10" s="664"/>
      <c r="DT10" s="664"/>
      <c r="DU10" s="664"/>
      <c r="DV10" s="664"/>
      <c r="DW10" s="664"/>
      <c r="DX10" s="664"/>
      <c r="DY10" s="664"/>
      <c r="DZ10" s="664"/>
      <c r="EA10" s="664"/>
      <c r="EB10" s="664"/>
      <c r="EC10" s="698"/>
    </row>
    <row r="11" spans="2:143" ht="11.25" customHeight="1" x14ac:dyDescent="0.15">
      <c r="B11" s="660" t="s">
        <v>250</v>
      </c>
      <c r="C11" s="661"/>
      <c r="D11" s="661"/>
      <c r="E11" s="661"/>
      <c r="F11" s="661"/>
      <c r="G11" s="661"/>
      <c r="H11" s="661"/>
      <c r="I11" s="661"/>
      <c r="J11" s="661"/>
      <c r="K11" s="661"/>
      <c r="L11" s="661"/>
      <c r="M11" s="661"/>
      <c r="N11" s="661"/>
      <c r="O11" s="661"/>
      <c r="P11" s="661"/>
      <c r="Q11" s="662"/>
      <c r="R11" s="663">
        <v>134847</v>
      </c>
      <c r="S11" s="664"/>
      <c r="T11" s="664"/>
      <c r="U11" s="664"/>
      <c r="V11" s="664"/>
      <c r="W11" s="664"/>
      <c r="X11" s="664"/>
      <c r="Y11" s="665"/>
      <c r="Z11" s="666">
        <v>1.9</v>
      </c>
      <c r="AA11" s="667"/>
      <c r="AB11" s="667"/>
      <c r="AC11" s="668"/>
      <c r="AD11" s="669">
        <v>134847</v>
      </c>
      <c r="AE11" s="664"/>
      <c r="AF11" s="664"/>
      <c r="AG11" s="664"/>
      <c r="AH11" s="664"/>
      <c r="AI11" s="664"/>
      <c r="AJ11" s="664"/>
      <c r="AK11" s="665"/>
      <c r="AL11" s="666">
        <v>4.0999999999999996</v>
      </c>
      <c r="AM11" s="667"/>
      <c r="AN11" s="667"/>
      <c r="AO11" s="701"/>
      <c r="AP11" s="660" t="s">
        <v>251</v>
      </c>
      <c r="AQ11" s="661"/>
      <c r="AR11" s="661"/>
      <c r="AS11" s="661"/>
      <c r="AT11" s="661"/>
      <c r="AU11" s="661"/>
      <c r="AV11" s="661"/>
      <c r="AW11" s="661"/>
      <c r="AX11" s="661"/>
      <c r="AY11" s="661"/>
      <c r="AZ11" s="661"/>
      <c r="BA11" s="661"/>
      <c r="BB11" s="661"/>
      <c r="BC11" s="661"/>
      <c r="BD11" s="661"/>
      <c r="BE11" s="661"/>
      <c r="BF11" s="662"/>
      <c r="BG11" s="663">
        <v>49107</v>
      </c>
      <c r="BH11" s="664"/>
      <c r="BI11" s="664"/>
      <c r="BJ11" s="664"/>
      <c r="BK11" s="664"/>
      <c r="BL11" s="664"/>
      <c r="BM11" s="664"/>
      <c r="BN11" s="665"/>
      <c r="BO11" s="699">
        <v>7.2</v>
      </c>
      <c r="BP11" s="699"/>
      <c r="BQ11" s="699"/>
      <c r="BR11" s="699"/>
      <c r="BS11" s="700">
        <v>14031</v>
      </c>
      <c r="BT11" s="700"/>
      <c r="BU11" s="700"/>
      <c r="BV11" s="700"/>
      <c r="BW11" s="700"/>
      <c r="BX11" s="700"/>
      <c r="BY11" s="700"/>
      <c r="BZ11" s="700"/>
      <c r="CA11" s="700"/>
      <c r="CB11" s="731"/>
      <c r="CD11" s="660" t="s">
        <v>252</v>
      </c>
      <c r="CE11" s="661"/>
      <c r="CF11" s="661"/>
      <c r="CG11" s="661"/>
      <c r="CH11" s="661"/>
      <c r="CI11" s="661"/>
      <c r="CJ11" s="661"/>
      <c r="CK11" s="661"/>
      <c r="CL11" s="661"/>
      <c r="CM11" s="661"/>
      <c r="CN11" s="661"/>
      <c r="CO11" s="661"/>
      <c r="CP11" s="661"/>
      <c r="CQ11" s="662"/>
      <c r="CR11" s="663">
        <v>445024</v>
      </c>
      <c r="CS11" s="664"/>
      <c r="CT11" s="664"/>
      <c r="CU11" s="664"/>
      <c r="CV11" s="664"/>
      <c r="CW11" s="664"/>
      <c r="CX11" s="664"/>
      <c r="CY11" s="665"/>
      <c r="CZ11" s="699">
        <v>6.4</v>
      </c>
      <c r="DA11" s="699"/>
      <c r="DB11" s="699"/>
      <c r="DC11" s="699"/>
      <c r="DD11" s="669">
        <v>208323</v>
      </c>
      <c r="DE11" s="664"/>
      <c r="DF11" s="664"/>
      <c r="DG11" s="664"/>
      <c r="DH11" s="664"/>
      <c r="DI11" s="664"/>
      <c r="DJ11" s="664"/>
      <c r="DK11" s="664"/>
      <c r="DL11" s="664"/>
      <c r="DM11" s="664"/>
      <c r="DN11" s="664"/>
      <c r="DO11" s="664"/>
      <c r="DP11" s="665"/>
      <c r="DQ11" s="669">
        <v>146133</v>
      </c>
      <c r="DR11" s="664"/>
      <c r="DS11" s="664"/>
      <c r="DT11" s="664"/>
      <c r="DU11" s="664"/>
      <c r="DV11" s="664"/>
      <c r="DW11" s="664"/>
      <c r="DX11" s="664"/>
      <c r="DY11" s="664"/>
      <c r="DZ11" s="664"/>
      <c r="EA11" s="664"/>
      <c r="EB11" s="664"/>
      <c r="EC11" s="698"/>
    </row>
    <row r="12" spans="2:143" ht="11.25" customHeight="1" x14ac:dyDescent="0.15">
      <c r="B12" s="660" t="s">
        <v>253</v>
      </c>
      <c r="C12" s="661"/>
      <c r="D12" s="661"/>
      <c r="E12" s="661"/>
      <c r="F12" s="661"/>
      <c r="G12" s="661"/>
      <c r="H12" s="661"/>
      <c r="I12" s="661"/>
      <c r="J12" s="661"/>
      <c r="K12" s="661"/>
      <c r="L12" s="661"/>
      <c r="M12" s="661"/>
      <c r="N12" s="661"/>
      <c r="O12" s="661"/>
      <c r="P12" s="661"/>
      <c r="Q12" s="662"/>
      <c r="R12" s="663" t="s">
        <v>182</v>
      </c>
      <c r="S12" s="664"/>
      <c r="T12" s="664"/>
      <c r="U12" s="664"/>
      <c r="V12" s="664"/>
      <c r="W12" s="664"/>
      <c r="X12" s="664"/>
      <c r="Y12" s="665"/>
      <c r="Z12" s="699" t="s">
        <v>182</v>
      </c>
      <c r="AA12" s="699"/>
      <c r="AB12" s="699"/>
      <c r="AC12" s="699"/>
      <c r="AD12" s="700" t="s">
        <v>247</v>
      </c>
      <c r="AE12" s="700"/>
      <c r="AF12" s="700"/>
      <c r="AG12" s="700"/>
      <c r="AH12" s="700"/>
      <c r="AI12" s="700"/>
      <c r="AJ12" s="700"/>
      <c r="AK12" s="700"/>
      <c r="AL12" s="666" t="s">
        <v>134</v>
      </c>
      <c r="AM12" s="667"/>
      <c r="AN12" s="667"/>
      <c r="AO12" s="701"/>
      <c r="AP12" s="660" t="s">
        <v>254</v>
      </c>
      <c r="AQ12" s="661"/>
      <c r="AR12" s="661"/>
      <c r="AS12" s="661"/>
      <c r="AT12" s="661"/>
      <c r="AU12" s="661"/>
      <c r="AV12" s="661"/>
      <c r="AW12" s="661"/>
      <c r="AX12" s="661"/>
      <c r="AY12" s="661"/>
      <c r="AZ12" s="661"/>
      <c r="BA12" s="661"/>
      <c r="BB12" s="661"/>
      <c r="BC12" s="661"/>
      <c r="BD12" s="661"/>
      <c r="BE12" s="661"/>
      <c r="BF12" s="662"/>
      <c r="BG12" s="663">
        <v>306920</v>
      </c>
      <c r="BH12" s="664"/>
      <c r="BI12" s="664"/>
      <c r="BJ12" s="664"/>
      <c r="BK12" s="664"/>
      <c r="BL12" s="664"/>
      <c r="BM12" s="664"/>
      <c r="BN12" s="665"/>
      <c r="BO12" s="699">
        <v>45.1</v>
      </c>
      <c r="BP12" s="699"/>
      <c r="BQ12" s="699"/>
      <c r="BR12" s="699"/>
      <c r="BS12" s="700" t="s">
        <v>182</v>
      </c>
      <c r="BT12" s="700"/>
      <c r="BU12" s="700"/>
      <c r="BV12" s="700"/>
      <c r="BW12" s="700"/>
      <c r="BX12" s="700"/>
      <c r="BY12" s="700"/>
      <c r="BZ12" s="700"/>
      <c r="CA12" s="700"/>
      <c r="CB12" s="731"/>
      <c r="CD12" s="660" t="s">
        <v>255</v>
      </c>
      <c r="CE12" s="661"/>
      <c r="CF12" s="661"/>
      <c r="CG12" s="661"/>
      <c r="CH12" s="661"/>
      <c r="CI12" s="661"/>
      <c r="CJ12" s="661"/>
      <c r="CK12" s="661"/>
      <c r="CL12" s="661"/>
      <c r="CM12" s="661"/>
      <c r="CN12" s="661"/>
      <c r="CO12" s="661"/>
      <c r="CP12" s="661"/>
      <c r="CQ12" s="662"/>
      <c r="CR12" s="663">
        <v>100038</v>
      </c>
      <c r="CS12" s="664"/>
      <c r="CT12" s="664"/>
      <c r="CU12" s="664"/>
      <c r="CV12" s="664"/>
      <c r="CW12" s="664"/>
      <c r="CX12" s="664"/>
      <c r="CY12" s="665"/>
      <c r="CZ12" s="699">
        <v>1.4</v>
      </c>
      <c r="DA12" s="699"/>
      <c r="DB12" s="699"/>
      <c r="DC12" s="699"/>
      <c r="DD12" s="669">
        <v>1106</v>
      </c>
      <c r="DE12" s="664"/>
      <c r="DF12" s="664"/>
      <c r="DG12" s="664"/>
      <c r="DH12" s="664"/>
      <c r="DI12" s="664"/>
      <c r="DJ12" s="664"/>
      <c r="DK12" s="664"/>
      <c r="DL12" s="664"/>
      <c r="DM12" s="664"/>
      <c r="DN12" s="664"/>
      <c r="DO12" s="664"/>
      <c r="DP12" s="665"/>
      <c r="DQ12" s="669">
        <v>81736</v>
      </c>
      <c r="DR12" s="664"/>
      <c r="DS12" s="664"/>
      <c r="DT12" s="664"/>
      <c r="DU12" s="664"/>
      <c r="DV12" s="664"/>
      <c r="DW12" s="664"/>
      <c r="DX12" s="664"/>
      <c r="DY12" s="664"/>
      <c r="DZ12" s="664"/>
      <c r="EA12" s="664"/>
      <c r="EB12" s="664"/>
      <c r="EC12" s="698"/>
    </row>
    <row r="13" spans="2:143" ht="11.25" customHeight="1" x14ac:dyDescent="0.15">
      <c r="B13" s="660" t="s">
        <v>256</v>
      </c>
      <c r="C13" s="661"/>
      <c r="D13" s="661"/>
      <c r="E13" s="661"/>
      <c r="F13" s="661"/>
      <c r="G13" s="661"/>
      <c r="H13" s="661"/>
      <c r="I13" s="661"/>
      <c r="J13" s="661"/>
      <c r="K13" s="661"/>
      <c r="L13" s="661"/>
      <c r="M13" s="661"/>
      <c r="N13" s="661"/>
      <c r="O13" s="661"/>
      <c r="P13" s="661"/>
      <c r="Q13" s="662"/>
      <c r="R13" s="663" t="s">
        <v>182</v>
      </c>
      <c r="S13" s="664"/>
      <c r="T13" s="664"/>
      <c r="U13" s="664"/>
      <c r="V13" s="664"/>
      <c r="W13" s="664"/>
      <c r="X13" s="664"/>
      <c r="Y13" s="665"/>
      <c r="Z13" s="699" t="s">
        <v>134</v>
      </c>
      <c r="AA13" s="699"/>
      <c r="AB13" s="699"/>
      <c r="AC13" s="699"/>
      <c r="AD13" s="700" t="s">
        <v>182</v>
      </c>
      <c r="AE13" s="700"/>
      <c r="AF13" s="700"/>
      <c r="AG13" s="700"/>
      <c r="AH13" s="700"/>
      <c r="AI13" s="700"/>
      <c r="AJ13" s="700"/>
      <c r="AK13" s="700"/>
      <c r="AL13" s="666" t="s">
        <v>182</v>
      </c>
      <c r="AM13" s="667"/>
      <c r="AN13" s="667"/>
      <c r="AO13" s="701"/>
      <c r="AP13" s="660" t="s">
        <v>257</v>
      </c>
      <c r="AQ13" s="661"/>
      <c r="AR13" s="661"/>
      <c r="AS13" s="661"/>
      <c r="AT13" s="661"/>
      <c r="AU13" s="661"/>
      <c r="AV13" s="661"/>
      <c r="AW13" s="661"/>
      <c r="AX13" s="661"/>
      <c r="AY13" s="661"/>
      <c r="AZ13" s="661"/>
      <c r="BA13" s="661"/>
      <c r="BB13" s="661"/>
      <c r="BC13" s="661"/>
      <c r="BD13" s="661"/>
      <c r="BE13" s="661"/>
      <c r="BF13" s="662"/>
      <c r="BG13" s="663">
        <v>301908</v>
      </c>
      <c r="BH13" s="664"/>
      <c r="BI13" s="664"/>
      <c r="BJ13" s="664"/>
      <c r="BK13" s="664"/>
      <c r="BL13" s="664"/>
      <c r="BM13" s="664"/>
      <c r="BN13" s="665"/>
      <c r="BO13" s="699">
        <v>44.3</v>
      </c>
      <c r="BP13" s="699"/>
      <c r="BQ13" s="699"/>
      <c r="BR13" s="699"/>
      <c r="BS13" s="700" t="s">
        <v>182</v>
      </c>
      <c r="BT13" s="700"/>
      <c r="BU13" s="700"/>
      <c r="BV13" s="700"/>
      <c r="BW13" s="700"/>
      <c r="BX13" s="700"/>
      <c r="BY13" s="700"/>
      <c r="BZ13" s="700"/>
      <c r="CA13" s="700"/>
      <c r="CB13" s="731"/>
      <c r="CD13" s="660" t="s">
        <v>258</v>
      </c>
      <c r="CE13" s="661"/>
      <c r="CF13" s="661"/>
      <c r="CG13" s="661"/>
      <c r="CH13" s="661"/>
      <c r="CI13" s="661"/>
      <c r="CJ13" s="661"/>
      <c r="CK13" s="661"/>
      <c r="CL13" s="661"/>
      <c r="CM13" s="661"/>
      <c r="CN13" s="661"/>
      <c r="CO13" s="661"/>
      <c r="CP13" s="661"/>
      <c r="CQ13" s="662"/>
      <c r="CR13" s="663">
        <v>937247</v>
      </c>
      <c r="CS13" s="664"/>
      <c r="CT13" s="664"/>
      <c r="CU13" s="664"/>
      <c r="CV13" s="664"/>
      <c r="CW13" s="664"/>
      <c r="CX13" s="664"/>
      <c r="CY13" s="665"/>
      <c r="CZ13" s="699">
        <v>13.5</v>
      </c>
      <c r="DA13" s="699"/>
      <c r="DB13" s="699"/>
      <c r="DC13" s="699"/>
      <c r="DD13" s="669">
        <v>343745</v>
      </c>
      <c r="DE13" s="664"/>
      <c r="DF13" s="664"/>
      <c r="DG13" s="664"/>
      <c r="DH13" s="664"/>
      <c r="DI13" s="664"/>
      <c r="DJ13" s="664"/>
      <c r="DK13" s="664"/>
      <c r="DL13" s="664"/>
      <c r="DM13" s="664"/>
      <c r="DN13" s="664"/>
      <c r="DO13" s="664"/>
      <c r="DP13" s="665"/>
      <c r="DQ13" s="669">
        <v>562846</v>
      </c>
      <c r="DR13" s="664"/>
      <c r="DS13" s="664"/>
      <c r="DT13" s="664"/>
      <c r="DU13" s="664"/>
      <c r="DV13" s="664"/>
      <c r="DW13" s="664"/>
      <c r="DX13" s="664"/>
      <c r="DY13" s="664"/>
      <c r="DZ13" s="664"/>
      <c r="EA13" s="664"/>
      <c r="EB13" s="664"/>
      <c r="EC13" s="698"/>
    </row>
    <row r="14" spans="2:143" ht="11.25" customHeight="1" x14ac:dyDescent="0.15">
      <c r="B14" s="660" t="s">
        <v>259</v>
      </c>
      <c r="C14" s="661"/>
      <c r="D14" s="661"/>
      <c r="E14" s="661"/>
      <c r="F14" s="661"/>
      <c r="G14" s="661"/>
      <c r="H14" s="661"/>
      <c r="I14" s="661"/>
      <c r="J14" s="661"/>
      <c r="K14" s="661"/>
      <c r="L14" s="661"/>
      <c r="M14" s="661"/>
      <c r="N14" s="661"/>
      <c r="O14" s="661"/>
      <c r="P14" s="661"/>
      <c r="Q14" s="662"/>
      <c r="R14" s="663" t="s">
        <v>134</v>
      </c>
      <c r="S14" s="664"/>
      <c r="T14" s="664"/>
      <c r="U14" s="664"/>
      <c r="V14" s="664"/>
      <c r="W14" s="664"/>
      <c r="X14" s="664"/>
      <c r="Y14" s="665"/>
      <c r="Z14" s="699" t="s">
        <v>182</v>
      </c>
      <c r="AA14" s="699"/>
      <c r="AB14" s="699"/>
      <c r="AC14" s="699"/>
      <c r="AD14" s="700" t="s">
        <v>134</v>
      </c>
      <c r="AE14" s="700"/>
      <c r="AF14" s="700"/>
      <c r="AG14" s="700"/>
      <c r="AH14" s="700"/>
      <c r="AI14" s="700"/>
      <c r="AJ14" s="700"/>
      <c r="AK14" s="700"/>
      <c r="AL14" s="666" t="s">
        <v>134</v>
      </c>
      <c r="AM14" s="667"/>
      <c r="AN14" s="667"/>
      <c r="AO14" s="701"/>
      <c r="AP14" s="660" t="s">
        <v>260</v>
      </c>
      <c r="AQ14" s="661"/>
      <c r="AR14" s="661"/>
      <c r="AS14" s="661"/>
      <c r="AT14" s="661"/>
      <c r="AU14" s="661"/>
      <c r="AV14" s="661"/>
      <c r="AW14" s="661"/>
      <c r="AX14" s="661"/>
      <c r="AY14" s="661"/>
      <c r="AZ14" s="661"/>
      <c r="BA14" s="661"/>
      <c r="BB14" s="661"/>
      <c r="BC14" s="661"/>
      <c r="BD14" s="661"/>
      <c r="BE14" s="661"/>
      <c r="BF14" s="662"/>
      <c r="BG14" s="663">
        <v>11652</v>
      </c>
      <c r="BH14" s="664"/>
      <c r="BI14" s="664"/>
      <c r="BJ14" s="664"/>
      <c r="BK14" s="664"/>
      <c r="BL14" s="664"/>
      <c r="BM14" s="664"/>
      <c r="BN14" s="665"/>
      <c r="BO14" s="699">
        <v>1.7</v>
      </c>
      <c r="BP14" s="699"/>
      <c r="BQ14" s="699"/>
      <c r="BR14" s="699"/>
      <c r="BS14" s="700" t="s">
        <v>182</v>
      </c>
      <c r="BT14" s="700"/>
      <c r="BU14" s="700"/>
      <c r="BV14" s="700"/>
      <c r="BW14" s="700"/>
      <c r="BX14" s="700"/>
      <c r="BY14" s="700"/>
      <c r="BZ14" s="700"/>
      <c r="CA14" s="700"/>
      <c r="CB14" s="731"/>
      <c r="CD14" s="660" t="s">
        <v>261</v>
      </c>
      <c r="CE14" s="661"/>
      <c r="CF14" s="661"/>
      <c r="CG14" s="661"/>
      <c r="CH14" s="661"/>
      <c r="CI14" s="661"/>
      <c r="CJ14" s="661"/>
      <c r="CK14" s="661"/>
      <c r="CL14" s="661"/>
      <c r="CM14" s="661"/>
      <c r="CN14" s="661"/>
      <c r="CO14" s="661"/>
      <c r="CP14" s="661"/>
      <c r="CQ14" s="662"/>
      <c r="CR14" s="663">
        <v>212143</v>
      </c>
      <c r="CS14" s="664"/>
      <c r="CT14" s="664"/>
      <c r="CU14" s="664"/>
      <c r="CV14" s="664"/>
      <c r="CW14" s="664"/>
      <c r="CX14" s="664"/>
      <c r="CY14" s="665"/>
      <c r="CZ14" s="699">
        <v>3.1</v>
      </c>
      <c r="DA14" s="699"/>
      <c r="DB14" s="699"/>
      <c r="DC14" s="699"/>
      <c r="DD14" s="669">
        <v>30772</v>
      </c>
      <c r="DE14" s="664"/>
      <c r="DF14" s="664"/>
      <c r="DG14" s="664"/>
      <c r="DH14" s="664"/>
      <c r="DI14" s="664"/>
      <c r="DJ14" s="664"/>
      <c r="DK14" s="664"/>
      <c r="DL14" s="664"/>
      <c r="DM14" s="664"/>
      <c r="DN14" s="664"/>
      <c r="DO14" s="664"/>
      <c r="DP14" s="665"/>
      <c r="DQ14" s="669">
        <v>185572</v>
      </c>
      <c r="DR14" s="664"/>
      <c r="DS14" s="664"/>
      <c r="DT14" s="664"/>
      <c r="DU14" s="664"/>
      <c r="DV14" s="664"/>
      <c r="DW14" s="664"/>
      <c r="DX14" s="664"/>
      <c r="DY14" s="664"/>
      <c r="DZ14" s="664"/>
      <c r="EA14" s="664"/>
      <c r="EB14" s="664"/>
      <c r="EC14" s="698"/>
    </row>
    <row r="15" spans="2:143" ht="11.25" customHeight="1" x14ac:dyDescent="0.15">
      <c r="B15" s="660" t="s">
        <v>262</v>
      </c>
      <c r="C15" s="661"/>
      <c r="D15" s="661"/>
      <c r="E15" s="661"/>
      <c r="F15" s="661"/>
      <c r="G15" s="661"/>
      <c r="H15" s="661"/>
      <c r="I15" s="661"/>
      <c r="J15" s="661"/>
      <c r="K15" s="661"/>
      <c r="L15" s="661"/>
      <c r="M15" s="661"/>
      <c r="N15" s="661"/>
      <c r="O15" s="661"/>
      <c r="P15" s="661"/>
      <c r="Q15" s="662"/>
      <c r="R15" s="663" t="s">
        <v>134</v>
      </c>
      <c r="S15" s="664"/>
      <c r="T15" s="664"/>
      <c r="U15" s="664"/>
      <c r="V15" s="664"/>
      <c r="W15" s="664"/>
      <c r="X15" s="664"/>
      <c r="Y15" s="665"/>
      <c r="Z15" s="699" t="s">
        <v>247</v>
      </c>
      <c r="AA15" s="699"/>
      <c r="AB15" s="699"/>
      <c r="AC15" s="699"/>
      <c r="AD15" s="700" t="s">
        <v>182</v>
      </c>
      <c r="AE15" s="700"/>
      <c r="AF15" s="700"/>
      <c r="AG15" s="700"/>
      <c r="AH15" s="700"/>
      <c r="AI15" s="700"/>
      <c r="AJ15" s="700"/>
      <c r="AK15" s="700"/>
      <c r="AL15" s="666" t="s">
        <v>182</v>
      </c>
      <c r="AM15" s="667"/>
      <c r="AN15" s="667"/>
      <c r="AO15" s="701"/>
      <c r="AP15" s="660" t="s">
        <v>263</v>
      </c>
      <c r="AQ15" s="661"/>
      <c r="AR15" s="661"/>
      <c r="AS15" s="661"/>
      <c r="AT15" s="661"/>
      <c r="AU15" s="661"/>
      <c r="AV15" s="661"/>
      <c r="AW15" s="661"/>
      <c r="AX15" s="661"/>
      <c r="AY15" s="661"/>
      <c r="AZ15" s="661"/>
      <c r="BA15" s="661"/>
      <c r="BB15" s="661"/>
      <c r="BC15" s="661"/>
      <c r="BD15" s="661"/>
      <c r="BE15" s="661"/>
      <c r="BF15" s="662"/>
      <c r="BG15" s="663">
        <v>70591</v>
      </c>
      <c r="BH15" s="664"/>
      <c r="BI15" s="664"/>
      <c r="BJ15" s="664"/>
      <c r="BK15" s="664"/>
      <c r="BL15" s="664"/>
      <c r="BM15" s="664"/>
      <c r="BN15" s="665"/>
      <c r="BO15" s="699">
        <v>10.4</v>
      </c>
      <c r="BP15" s="699"/>
      <c r="BQ15" s="699"/>
      <c r="BR15" s="699"/>
      <c r="BS15" s="700" t="s">
        <v>182</v>
      </c>
      <c r="BT15" s="700"/>
      <c r="BU15" s="700"/>
      <c r="BV15" s="700"/>
      <c r="BW15" s="700"/>
      <c r="BX15" s="700"/>
      <c r="BY15" s="700"/>
      <c r="BZ15" s="700"/>
      <c r="CA15" s="700"/>
      <c r="CB15" s="731"/>
      <c r="CD15" s="660" t="s">
        <v>264</v>
      </c>
      <c r="CE15" s="661"/>
      <c r="CF15" s="661"/>
      <c r="CG15" s="661"/>
      <c r="CH15" s="661"/>
      <c r="CI15" s="661"/>
      <c r="CJ15" s="661"/>
      <c r="CK15" s="661"/>
      <c r="CL15" s="661"/>
      <c r="CM15" s="661"/>
      <c r="CN15" s="661"/>
      <c r="CO15" s="661"/>
      <c r="CP15" s="661"/>
      <c r="CQ15" s="662"/>
      <c r="CR15" s="663">
        <v>535572</v>
      </c>
      <c r="CS15" s="664"/>
      <c r="CT15" s="664"/>
      <c r="CU15" s="664"/>
      <c r="CV15" s="664"/>
      <c r="CW15" s="664"/>
      <c r="CX15" s="664"/>
      <c r="CY15" s="665"/>
      <c r="CZ15" s="699">
        <v>7.7</v>
      </c>
      <c r="DA15" s="699"/>
      <c r="DB15" s="699"/>
      <c r="DC15" s="699"/>
      <c r="DD15" s="669">
        <v>147398</v>
      </c>
      <c r="DE15" s="664"/>
      <c r="DF15" s="664"/>
      <c r="DG15" s="664"/>
      <c r="DH15" s="664"/>
      <c r="DI15" s="664"/>
      <c r="DJ15" s="664"/>
      <c r="DK15" s="664"/>
      <c r="DL15" s="664"/>
      <c r="DM15" s="664"/>
      <c r="DN15" s="664"/>
      <c r="DO15" s="664"/>
      <c r="DP15" s="665"/>
      <c r="DQ15" s="669">
        <v>335663</v>
      </c>
      <c r="DR15" s="664"/>
      <c r="DS15" s="664"/>
      <c r="DT15" s="664"/>
      <c r="DU15" s="664"/>
      <c r="DV15" s="664"/>
      <c r="DW15" s="664"/>
      <c r="DX15" s="664"/>
      <c r="DY15" s="664"/>
      <c r="DZ15" s="664"/>
      <c r="EA15" s="664"/>
      <c r="EB15" s="664"/>
      <c r="EC15" s="698"/>
    </row>
    <row r="16" spans="2:143" ht="11.25" customHeight="1" x14ac:dyDescent="0.15">
      <c r="B16" s="660" t="s">
        <v>265</v>
      </c>
      <c r="C16" s="661"/>
      <c r="D16" s="661"/>
      <c r="E16" s="661"/>
      <c r="F16" s="661"/>
      <c r="G16" s="661"/>
      <c r="H16" s="661"/>
      <c r="I16" s="661"/>
      <c r="J16" s="661"/>
      <c r="K16" s="661"/>
      <c r="L16" s="661"/>
      <c r="M16" s="661"/>
      <c r="N16" s="661"/>
      <c r="O16" s="661"/>
      <c r="P16" s="661"/>
      <c r="Q16" s="662"/>
      <c r="R16" s="663">
        <v>5703</v>
      </c>
      <c r="S16" s="664"/>
      <c r="T16" s="664"/>
      <c r="U16" s="664"/>
      <c r="V16" s="664"/>
      <c r="W16" s="664"/>
      <c r="X16" s="664"/>
      <c r="Y16" s="665"/>
      <c r="Z16" s="699">
        <v>0.1</v>
      </c>
      <c r="AA16" s="699"/>
      <c r="AB16" s="699"/>
      <c r="AC16" s="699"/>
      <c r="AD16" s="700">
        <v>5703</v>
      </c>
      <c r="AE16" s="700"/>
      <c r="AF16" s="700"/>
      <c r="AG16" s="700"/>
      <c r="AH16" s="700"/>
      <c r="AI16" s="700"/>
      <c r="AJ16" s="700"/>
      <c r="AK16" s="700"/>
      <c r="AL16" s="666">
        <v>0.2</v>
      </c>
      <c r="AM16" s="667"/>
      <c r="AN16" s="667"/>
      <c r="AO16" s="701"/>
      <c r="AP16" s="660" t="s">
        <v>266</v>
      </c>
      <c r="AQ16" s="661"/>
      <c r="AR16" s="661"/>
      <c r="AS16" s="661"/>
      <c r="AT16" s="661"/>
      <c r="AU16" s="661"/>
      <c r="AV16" s="661"/>
      <c r="AW16" s="661"/>
      <c r="AX16" s="661"/>
      <c r="AY16" s="661"/>
      <c r="AZ16" s="661"/>
      <c r="BA16" s="661"/>
      <c r="BB16" s="661"/>
      <c r="BC16" s="661"/>
      <c r="BD16" s="661"/>
      <c r="BE16" s="661"/>
      <c r="BF16" s="662"/>
      <c r="BG16" s="663" t="s">
        <v>182</v>
      </c>
      <c r="BH16" s="664"/>
      <c r="BI16" s="664"/>
      <c r="BJ16" s="664"/>
      <c r="BK16" s="664"/>
      <c r="BL16" s="664"/>
      <c r="BM16" s="664"/>
      <c r="BN16" s="665"/>
      <c r="BO16" s="699" t="s">
        <v>182</v>
      </c>
      <c r="BP16" s="699"/>
      <c r="BQ16" s="699"/>
      <c r="BR16" s="699"/>
      <c r="BS16" s="700" t="s">
        <v>247</v>
      </c>
      <c r="BT16" s="700"/>
      <c r="BU16" s="700"/>
      <c r="BV16" s="700"/>
      <c r="BW16" s="700"/>
      <c r="BX16" s="700"/>
      <c r="BY16" s="700"/>
      <c r="BZ16" s="700"/>
      <c r="CA16" s="700"/>
      <c r="CB16" s="731"/>
      <c r="CD16" s="660" t="s">
        <v>267</v>
      </c>
      <c r="CE16" s="661"/>
      <c r="CF16" s="661"/>
      <c r="CG16" s="661"/>
      <c r="CH16" s="661"/>
      <c r="CI16" s="661"/>
      <c r="CJ16" s="661"/>
      <c r="CK16" s="661"/>
      <c r="CL16" s="661"/>
      <c r="CM16" s="661"/>
      <c r="CN16" s="661"/>
      <c r="CO16" s="661"/>
      <c r="CP16" s="661"/>
      <c r="CQ16" s="662"/>
      <c r="CR16" s="663">
        <v>232</v>
      </c>
      <c r="CS16" s="664"/>
      <c r="CT16" s="664"/>
      <c r="CU16" s="664"/>
      <c r="CV16" s="664"/>
      <c r="CW16" s="664"/>
      <c r="CX16" s="664"/>
      <c r="CY16" s="665"/>
      <c r="CZ16" s="699">
        <v>0</v>
      </c>
      <c r="DA16" s="699"/>
      <c r="DB16" s="699"/>
      <c r="DC16" s="699"/>
      <c r="DD16" s="669" t="s">
        <v>134</v>
      </c>
      <c r="DE16" s="664"/>
      <c r="DF16" s="664"/>
      <c r="DG16" s="664"/>
      <c r="DH16" s="664"/>
      <c r="DI16" s="664"/>
      <c r="DJ16" s="664"/>
      <c r="DK16" s="664"/>
      <c r="DL16" s="664"/>
      <c r="DM16" s="664"/>
      <c r="DN16" s="664"/>
      <c r="DO16" s="664"/>
      <c r="DP16" s="665"/>
      <c r="DQ16" s="669">
        <v>25</v>
      </c>
      <c r="DR16" s="664"/>
      <c r="DS16" s="664"/>
      <c r="DT16" s="664"/>
      <c r="DU16" s="664"/>
      <c r="DV16" s="664"/>
      <c r="DW16" s="664"/>
      <c r="DX16" s="664"/>
      <c r="DY16" s="664"/>
      <c r="DZ16" s="664"/>
      <c r="EA16" s="664"/>
      <c r="EB16" s="664"/>
      <c r="EC16" s="698"/>
    </row>
    <row r="17" spans="2:133" ht="11.25" customHeight="1" x14ac:dyDescent="0.15">
      <c r="B17" s="660" t="s">
        <v>268</v>
      </c>
      <c r="C17" s="661"/>
      <c r="D17" s="661"/>
      <c r="E17" s="661"/>
      <c r="F17" s="661"/>
      <c r="G17" s="661"/>
      <c r="H17" s="661"/>
      <c r="I17" s="661"/>
      <c r="J17" s="661"/>
      <c r="K17" s="661"/>
      <c r="L17" s="661"/>
      <c r="M17" s="661"/>
      <c r="N17" s="661"/>
      <c r="O17" s="661"/>
      <c r="P17" s="661"/>
      <c r="Q17" s="662"/>
      <c r="R17" s="663">
        <v>8843</v>
      </c>
      <c r="S17" s="664"/>
      <c r="T17" s="664"/>
      <c r="U17" s="664"/>
      <c r="V17" s="664"/>
      <c r="W17" s="664"/>
      <c r="X17" s="664"/>
      <c r="Y17" s="665"/>
      <c r="Z17" s="699">
        <v>0.1</v>
      </c>
      <c r="AA17" s="699"/>
      <c r="AB17" s="699"/>
      <c r="AC17" s="699"/>
      <c r="AD17" s="700">
        <v>8843</v>
      </c>
      <c r="AE17" s="700"/>
      <c r="AF17" s="700"/>
      <c r="AG17" s="700"/>
      <c r="AH17" s="700"/>
      <c r="AI17" s="700"/>
      <c r="AJ17" s="700"/>
      <c r="AK17" s="700"/>
      <c r="AL17" s="666">
        <v>0.3</v>
      </c>
      <c r="AM17" s="667"/>
      <c r="AN17" s="667"/>
      <c r="AO17" s="701"/>
      <c r="AP17" s="660" t="s">
        <v>269</v>
      </c>
      <c r="AQ17" s="661"/>
      <c r="AR17" s="661"/>
      <c r="AS17" s="661"/>
      <c r="AT17" s="661"/>
      <c r="AU17" s="661"/>
      <c r="AV17" s="661"/>
      <c r="AW17" s="661"/>
      <c r="AX17" s="661"/>
      <c r="AY17" s="661"/>
      <c r="AZ17" s="661"/>
      <c r="BA17" s="661"/>
      <c r="BB17" s="661"/>
      <c r="BC17" s="661"/>
      <c r="BD17" s="661"/>
      <c r="BE17" s="661"/>
      <c r="BF17" s="662"/>
      <c r="BG17" s="663" t="s">
        <v>134</v>
      </c>
      <c r="BH17" s="664"/>
      <c r="BI17" s="664"/>
      <c r="BJ17" s="664"/>
      <c r="BK17" s="664"/>
      <c r="BL17" s="664"/>
      <c r="BM17" s="664"/>
      <c r="BN17" s="665"/>
      <c r="BO17" s="699" t="s">
        <v>182</v>
      </c>
      <c r="BP17" s="699"/>
      <c r="BQ17" s="699"/>
      <c r="BR17" s="699"/>
      <c r="BS17" s="700" t="s">
        <v>182</v>
      </c>
      <c r="BT17" s="700"/>
      <c r="BU17" s="700"/>
      <c r="BV17" s="700"/>
      <c r="BW17" s="700"/>
      <c r="BX17" s="700"/>
      <c r="BY17" s="700"/>
      <c r="BZ17" s="700"/>
      <c r="CA17" s="700"/>
      <c r="CB17" s="731"/>
      <c r="CD17" s="660" t="s">
        <v>270</v>
      </c>
      <c r="CE17" s="661"/>
      <c r="CF17" s="661"/>
      <c r="CG17" s="661"/>
      <c r="CH17" s="661"/>
      <c r="CI17" s="661"/>
      <c r="CJ17" s="661"/>
      <c r="CK17" s="661"/>
      <c r="CL17" s="661"/>
      <c r="CM17" s="661"/>
      <c r="CN17" s="661"/>
      <c r="CO17" s="661"/>
      <c r="CP17" s="661"/>
      <c r="CQ17" s="662"/>
      <c r="CR17" s="663">
        <v>566419</v>
      </c>
      <c r="CS17" s="664"/>
      <c r="CT17" s="664"/>
      <c r="CU17" s="664"/>
      <c r="CV17" s="664"/>
      <c r="CW17" s="664"/>
      <c r="CX17" s="664"/>
      <c r="CY17" s="665"/>
      <c r="CZ17" s="699">
        <v>8.1999999999999993</v>
      </c>
      <c r="DA17" s="699"/>
      <c r="DB17" s="699"/>
      <c r="DC17" s="699"/>
      <c r="DD17" s="669" t="s">
        <v>247</v>
      </c>
      <c r="DE17" s="664"/>
      <c r="DF17" s="664"/>
      <c r="DG17" s="664"/>
      <c r="DH17" s="664"/>
      <c r="DI17" s="664"/>
      <c r="DJ17" s="664"/>
      <c r="DK17" s="664"/>
      <c r="DL17" s="664"/>
      <c r="DM17" s="664"/>
      <c r="DN17" s="664"/>
      <c r="DO17" s="664"/>
      <c r="DP17" s="665"/>
      <c r="DQ17" s="669">
        <v>534116</v>
      </c>
      <c r="DR17" s="664"/>
      <c r="DS17" s="664"/>
      <c r="DT17" s="664"/>
      <c r="DU17" s="664"/>
      <c r="DV17" s="664"/>
      <c r="DW17" s="664"/>
      <c r="DX17" s="664"/>
      <c r="DY17" s="664"/>
      <c r="DZ17" s="664"/>
      <c r="EA17" s="664"/>
      <c r="EB17" s="664"/>
      <c r="EC17" s="698"/>
    </row>
    <row r="18" spans="2:133" ht="11.25" customHeight="1" x14ac:dyDescent="0.15">
      <c r="B18" s="660" t="s">
        <v>271</v>
      </c>
      <c r="C18" s="661"/>
      <c r="D18" s="661"/>
      <c r="E18" s="661"/>
      <c r="F18" s="661"/>
      <c r="G18" s="661"/>
      <c r="H18" s="661"/>
      <c r="I18" s="661"/>
      <c r="J18" s="661"/>
      <c r="K18" s="661"/>
      <c r="L18" s="661"/>
      <c r="M18" s="661"/>
      <c r="N18" s="661"/>
      <c r="O18" s="661"/>
      <c r="P18" s="661"/>
      <c r="Q18" s="662"/>
      <c r="R18" s="663">
        <v>1666</v>
      </c>
      <c r="S18" s="664"/>
      <c r="T18" s="664"/>
      <c r="U18" s="664"/>
      <c r="V18" s="664"/>
      <c r="W18" s="664"/>
      <c r="X18" s="664"/>
      <c r="Y18" s="665"/>
      <c r="Z18" s="699">
        <v>0</v>
      </c>
      <c r="AA18" s="699"/>
      <c r="AB18" s="699"/>
      <c r="AC18" s="699"/>
      <c r="AD18" s="700">
        <v>1666</v>
      </c>
      <c r="AE18" s="700"/>
      <c r="AF18" s="700"/>
      <c r="AG18" s="700"/>
      <c r="AH18" s="700"/>
      <c r="AI18" s="700"/>
      <c r="AJ18" s="700"/>
      <c r="AK18" s="700"/>
      <c r="AL18" s="666">
        <v>0.1</v>
      </c>
      <c r="AM18" s="667"/>
      <c r="AN18" s="667"/>
      <c r="AO18" s="701"/>
      <c r="AP18" s="660" t="s">
        <v>272</v>
      </c>
      <c r="AQ18" s="661"/>
      <c r="AR18" s="661"/>
      <c r="AS18" s="661"/>
      <c r="AT18" s="661"/>
      <c r="AU18" s="661"/>
      <c r="AV18" s="661"/>
      <c r="AW18" s="661"/>
      <c r="AX18" s="661"/>
      <c r="AY18" s="661"/>
      <c r="AZ18" s="661"/>
      <c r="BA18" s="661"/>
      <c r="BB18" s="661"/>
      <c r="BC18" s="661"/>
      <c r="BD18" s="661"/>
      <c r="BE18" s="661"/>
      <c r="BF18" s="662"/>
      <c r="BG18" s="663" t="s">
        <v>182</v>
      </c>
      <c r="BH18" s="664"/>
      <c r="BI18" s="664"/>
      <c r="BJ18" s="664"/>
      <c r="BK18" s="664"/>
      <c r="BL18" s="664"/>
      <c r="BM18" s="664"/>
      <c r="BN18" s="665"/>
      <c r="BO18" s="699" t="s">
        <v>182</v>
      </c>
      <c r="BP18" s="699"/>
      <c r="BQ18" s="699"/>
      <c r="BR18" s="699"/>
      <c r="BS18" s="700" t="s">
        <v>182</v>
      </c>
      <c r="BT18" s="700"/>
      <c r="BU18" s="700"/>
      <c r="BV18" s="700"/>
      <c r="BW18" s="700"/>
      <c r="BX18" s="700"/>
      <c r="BY18" s="700"/>
      <c r="BZ18" s="700"/>
      <c r="CA18" s="700"/>
      <c r="CB18" s="731"/>
      <c r="CD18" s="660" t="s">
        <v>273</v>
      </c>
      <c r="CE18" s="661"/>
      <c r="CF18" s="661"/>
      <c r="CG18" s="661"/>
      <c r="CH18" s="661"/>
      <c r="CI18" s="661"/>
      <c r="CJ18" s="661"/>
      <c r="CK18" s="661"/>
      <c r="CL18" s="661"/>
      <c r="CM18" s="661"/>
      <c r="CN18" s="661"/>
      <c r="CO18" s="661"/>
      <c r="CP18" s="661"/>
      <c r="CQ18" s="662"/>
      <c r="CR18" s="663">
        <v>29708</v>
      </c>
      <c r="CS18" s="664"/>
      <c r="CT18" s="664"/>
      <c r="CU18" s="664"/>
      <c r="CV18" s="664"/>
      <c r="CW18" s="664"/>
      <c r="CX18" s="664"/>
      <c r="CY18" s="665"/>
      <c r="CZ18" s="699">
        <v>0.4</v>
      </c>
      <c r="DA18" s="699"/>
      <c r="DB18" s="699"/>
      <c r="DC18" s="699"/>
      <c r="DD18" s="669" t="s">
        <v>247</v>
      </c>
      <c r="DE18" s="664"/>
      <c r="DF18" s="664"/>
      <c r="DG18" s="664"/>
      <c r="DH18" s="664"/>
      <c r="DI18" s="664"/>
      <c r="DJ18" s="664"/>
      <c r="DK18" s="664"/>
      <c r="DL18" s="664"/>
      <c r="DM18" s="664"/>
      <c r="DN18" s="664"/>
      <c r="DO18" s="664"/>
      <c r="DP18" s="665"/>
      <c r="DQ18" s="669">
        <v>29708</v>
      </c>
      <c r="DR18" s="664"/>
      <c r="DS18" s="664"/>
      <c r="DT18" s="664"/>
      <c r="DU18" s="664"/>
      <c r="DV18" s="664"/>
      <c r="DW18" s="664"/>
      <c r="DX18" s="664"/>
      <c r="DY18" s="664"/>
      <c r="DZ18" s="664"/>
      <c r="EA18" s="664"/>
      <c r="EB18" s="664"/>
      <c r="EC18" s="698"/>
    </row>
    <row r="19" spans="2:133" ht="11.25" customHeight="1" x14ac:dyDescent="0.15">
      <c r="B19" s="660" t="s">
        <v>274</v>
      </c>
      <c r="C19" s="661"/>
      <c r="D19" s="661"/>
      <c r="E19" s="661"/>
      <c r="F19" s="661"/>
      <c r="G19" s="661"/>
      <c r="H19" s="661"/>
      <c r="I19" s="661"/>
      <c r="J19" s="661"/>
      <c r="K19" s="661"/>
      <c r="L19" s="661"/>
      <c r="M19" s="661"/>
      <c r="N19" s="661"/>
      <c r="O19" s="661"/>
      <c r="P19" s="661"/>
      <c r="Q19" s="662"/>
      <c r="R19" s="663">
        <v>1666</v>
      </c>
      <c r="S19" s="664"/>
      <c r="T19" s="664"/>
      <c r="U19" s="664"/>
      <c r="V19" s="664"/>
      <c r="W19" s="664"/>
      <c r="X19" s="664"/>
      <c r="Y19" s="665"/>
      <c r="Z19" s="699">
        <v>0</v>
      </c>
      <c r="AA19" s="699"/>
      <c r="AB19" s="699"/>
      <c r="AC19" s="699"/>
      <c r="AD19" s="700">
        <v>1666</v>
      </c>
      <c r="AE19" s="700"/>
      <c r="AF19" s="700"/>
      <c r="AG19" s="700"/>
      <c r="AH19" s="700"/>
      <c r="AI19" s="700"/>
      <c r="AJ19" s="700"/>
      <c r="AK19" s="700"/>
      <c r="AL19" s="666">
        <v>0.1</v>
      </c>
      <c r="AM19" s="667"/>
      <c r="AN19" s="667"/>
      <c r="AO19" s="701"/>
      <c r="AP19" s="660" t="s">
        <v>275</v>
      </c>
      <c r="AQ19" s="661"/>
      <c r="AR19" s="661"/>
      <c r="AS19" s="661"/>
      <c r="AT19" s="661"/>
      <c r="AU19" s="661"/>
      <c r="AV19" s="661"/>
      <c r="AW19" s="661"/>
      <c r="AX19" s="661"/>
      <c r="AY19" s="661"/>
      <c r="AZ19" s="661"/>
      <c r="BA19" s="661"/>
      <c r="BB19" s="661"/>
      <c r="BC19" s="661"/>
      <c r="BD19" s="661"/>
      <c r="BE19" s="661"/>
      <c r="BF19" s="662"/>
      <c r="BG19" s="663">
        <v>3653</v>
      </c>
      <c r="BH19" s="664"/>
      <c r="BI19" s="664"/>
      <c r="BJ19" s="664"/>
      <c r="BK19" s="664"/>
      <c r="BL19" s="664"/>
      <c r="BM19" s="664"/>
      <c r="BN19" s="665"/>
      <c r="BO19" s="699">
        <v>0.5</v>
      </c>
      <c r="BP19" s="699"/>
      <c r="BQ19" s="699"/>
      <c r="BR19" s="699"/>
      <c r="BS19" s="700" t="s">
        <v>182</v>
      </c>
      <c r="BT19" s="700"/>
      <c r="BU19" s="700"/>
      <c r="BV19" s="700"/>
      <c r="BW19" s="700"/>
      <c r="BX19" s="700"/>
      <c r="BY19" s="700"/>
      <c r="BZ19" s="700"/>
      <c r="CA19" s="700"/>
      <c r="CB19" s="731"/>
      <c r="CD19" s="660" t="s">
        <v>276</v>
      </c>
      <c r="CE19" s="661"/>
      <c r="CF19" s="661"/>
      <c r="CG19" s="661"/>
      <c r="CH19" s="661"/>
      <c r="CI19" s="661"/>
      <c r="CJ19" s="661"/>
      <c r="CK19" s="661"/>
      <c r="CL19" s="661"/>
      <c r="CM19" s="661"/>
      <c r="CN19" s="661"/>
      <c r="CO19" s="661"/>
      <c r="CP19" s="661"/>
      <c r="CQ19" s="662"/>
      <c r="CR19" s="663" t="s">
        <v>182</v>
      </c>
      <c r="CS19" s="664"/>
      <c r="CT19" s="664"/>
      <c r="CU19" s="664"/>
      <c r="CV19" s="664"/>
      <c r="CW19" s="664"/>
      <c r="CX19" s="664"/>
      <c r="CY19" s="665"/>
      <c r="CZ19" s="699" t="s">
        <v>182</v>
      </c>
      <c r="DA19" s="699"/>
      <c r="DB19" s="699"/>
      <c r="DC19" s="699"/>
      <c r="DD19" s="669" t="s">
        <v>182</v>
      </c>
      <c r="DE19" s="664"/>
      <c r="DF19" s="664"/>
      <c r="DG19" s="664"/>
      <c r="DH19" s="664"/>
      <c r="DI19" s="664"/>
      <c r="DJ19" s="664"/>
      <c r="DK19" s="664"/>
      <c r="DL19" s="664"/>
      <c r="DM19" s="664"/>
      <c r="DN19" s="664"/>
      <c r="DO19" s="664"/>
      <c r="DP19" s="665"/>
      <c r="DQ19" s="669" t="s">
        <v>247</v>
      </c>
      <c r="DR19" s="664"/>
      <c r="DS19" s="664"/>
      <c r="DT19" s="664"/>
      <c r="DU19" s="664"/>
      <c r="DV19" s="664"/>
      <c r="DW19" s="664"/>
      <c r="DX19" s="664"/>
      <c r="DY19" s="664"/>
      <c r="DZ19" s="664"/>
      <c r="EA19" s="664"/>
      <c r="EB19" s="664"/>
      <c r="EC19" s="698"/>
    </row>
    <row r="20" spans="2:133" ht="11.25" customHeight="1" x14ac:dyDescent="0.15">
      <c r="B20" s="732" t="s">
        <v>277</v>
      </c>
      <c r="C20" s="733"/>
      <c r="D20" s="733"/>
      <c r="E20" s="733"/>
      <c r="F20" s="733"/>
      <c r="G20" s="733"/>
      <c r="H20" s="733"/>
      <c r="I20" s="733"/>
      <c r="J20" s="733"/>
      <c r="K20" s="733"/>
      <c r="L20" s="733"/>
      <c r="M20" s="733"/>
      <c r="N20" s="733"/>
      <c r="O20" s="733"/>
      <c r="P20" s="733"/>
      <c r="Q20" s="734"/>
      <c r="R20" s="663" t="s">
        <v>134</v>
      </c>
      <c r="S20" s="664"/>
      <c r="T20" s="664"/>
      <c r="U20" s="664"/>
      <c r="V20" s="664"/>
      <c r="W20" s="664"/>
      <c r="X20" s="664"/>
      <c r="Y20" s="665"/>
      <c r="Z20" s="699" t="s">
        <v>134</v>
      </c>
      <c r="AA20" s="699"/>
      <c r="AB20" s="699"/>
      <c r="AC20" s="699"/>
      <c r="AD20" s="700" t="s">
        <v>182</v>
      </c>
      <c r="AE20" s="700"/>
      <c r="AF20" s="700"/>
      <c r="AG20" s="700"/>
      <c r="AH20" s="700"/>
      <c r="AI20" s="700"/>
      <c r="AJ20" s="700"/>
      <c r="AK20" s="700"/>
      <c r="AL20" s="666" t="s">
        <v>182</v>
      </c>
      <c r="AM20" s="667"/>
      <c r="AN20" s="667"/>
      <c r="AO20" s="701"/>
      <c r="AP20" s="660" t="s">
        <v>278</v>
      </c>
      <c r="AQ20" s="661"/>
      <c r="AR20" s="661"/>
      <c r="AS20" s="661"/>
      <c r="AT20" s="661"/>
      <c r="AU20" s="661"/>
      <c r="AV20" s="661"/>
      <c r="AW20" s="661"/>
      <c r="AX20" s="661"/>
      <c r="AY20" s="661"/>
      <c r="AZ20" s="661"/>
      <c r="BA20" s="661"/>
      <c r="BB20" s="661"/>
      <c r="BC20" s="661"/>
      <c r="BD20" s="661"/>
      <c r="BE20" s="661"/>
      <c r="BF20" s="662"/>
      <c r="BG20" s="663">
        <v>3653</v>
      </c>
      <c r="BH20" s="664"/>
      <c r="BI20" s="664"/>
      <c r="BJ20" s="664"/>
      <c r="BK20" s="664"/>
      <c r="BL20" s="664"/>
      <c r="BM20" s="664"/>
      <c r="BN20" s="665"/>
      <c r="BO20" s="699">
        <v>0.5</v>
      </c>
      <c r="BP20" s="699"/>
      <c r="BQ20" s="699"/>
      <c r="BR20" s="699"/>
      <c r="BS20" s="700" t="s">
        <v>134</v>
      </c>
      <c r="BT20" s="700"/>
      <c r="BU20" s="700"/>
      <c r="BV20" s="700"/>
      <c r="BW20" s="700"/>
      <c r="BX20" s="700"/>
      <c r="BY20" s="700"/>
      <c r="BZ20" s="700"/>
      <c r="CA20" s="700"/>
      <c r="CB20" s="731"/>
      <c r="CD20" s="660" t="s">
        <v>279</v>
      </c>
      <c r="CE20" s="661"/>
      <c r="CF20" s="661"/>
      <c r="CG20" s="661"/>
      <c r="CH20" s="661"/>
      <c r="CI20" s="661"/>
      <c r="CJ20" s="661"/>
      <c r="CK20" s="661"/>
      <c r="CL20" s="661"/>
      <c r="CM20" s="661"/>
      <c r="CN20" s="661"/>
      <c r="CO20" s="661"/>
      <c r="CP20" s="661"/>
      <c r="CQ20" s="662"/>
      <c r="CR20" s="663">
        <v>6927094</v>
      </c>
      <c r="CS20" s="664"/>
      <c r="CT20" s="664"/>
      <c r="CU20" s="664"/>
      <c r="CV20" s="664"/>
      <c r="CW20" s="664"/>
      <c r="CX20" s="664"/>
      <c r="CY20" s="665"/>
      <c r="CZ20" s="699">
        <v>100</v>
      </c>
      <c r="DA20" s="699"/>
      <c r="DB20" s="699"/>
      <c r="DC20" s="699"/>
      <c r="DD20" s="669">
        <v>1554516</v>
      </c>
      <c r="DE20" s="664"/>
      <c r="DF20" s="664"/>
      <c r="DG20" s="664"/>
      <c r="DH20" s="664"/>
      <c r="DI20" s="664"/>
      <c r="DJ20" s="664"/>
      <c r="DK20" s="664"/>
      <c r="DL20" s="664"/>
      <c r="DM20" s="664"/>
      <c r="DN20" s="664"/>
      <c r="DO20" s="664"/>
      <c r="DP20" s="665"/>
      <c r="DQ20" s="669">
        <v>4350374</v>
      </c>
      <c r="DR20" s="664"/>
      <c r="DS20" s="664"/>
      <c r="DT20" s="664"/>
      <c r="DU20" s="664"/>
      <c r="DV20" s="664"/>
      <c r="DW20" s="664"/>
      <c r="DX20" s="664"/>
      <c r="DY20" s="664"/>
      <c r="DZ20" s="664"/>
      <c r="EA20" s="664"/>
      <c r="EB20" s="664"/>
      <c r="EC20" s="698"/>
    </row>
    <row r="21" spans="2:133" ht="11.25" customHeight="1" x14ac:dyDescent="0.15">
      <c r="B21" s="660" t="s">
        <v>280</v>
      </c>
      <c r="C21" s="661"/>
      <c r="D21" s="661"/>
      <c r="E21" s="661"/>
      <c r="F21" s="661"/>
      <c r="G21" s="661"/>
      <c r="H21" s="661"/>
      <c r="I21" s="661"/>
      <c r="J21" s="661"/>
      <c r="K21" s="661"/>
      <c r="L21" s="661"/>
      <c r="M21" s="661"/>
      <c r="N21" s="661"/>
      <c r="O21" s="661"/>
      <c r="P21" s="661"/>
      <c r="Q21" s="662"/>
      <c r="R21" s="663">
        <v>2688819</v>
      </c>
      <c r="S21" s="664"/>
      <c r="T21" s="664"/>
      <c r="U21" s="664"/>
      <c r="V21" s="664"/>
      <c r="W21" s="664"/>
      <c r="X21" s="664"/>
      <c r="Y21" s="665"/>
      <c r="Z21" s="699">
        <v>37.700000000000003</v>
      </c>
      <c r="AA21" s="699"/>
      <c r="AB21" s="699"/>
      <c r="AC21" s="699"/>
      <c r="AD21" s="700">
        <v>2355941</v>
      </c>
      <c r="AE21" s="700"/>
      <c r="AF21" s="700"/>
      <c r="AG21" s="700"/>
      <c r="AH21" s="700"/>
      <c r="AI21" s="700"/>
      <c r="AJ21" s="700"/>
      <c r="AK21" s="700"/>
      <c r="AL21" s="666">
        <v>71.400000000000006</v>
      </c>
      <c r="AM21" s="667"/>
      <c r="AN21" s="667"/>
      <c r="AO21" s="701"/>
      <c r="AP21" s="660" t="s">
        <v>281</v>
      </c>
      <c r="AQ21" s="735"/>
      <c r="AR21" s="735"/>
      <c r="AS21" s="735"/>
      <c r="AT21" s="735"/>
      <c r="AU21" s="735"/>
      <c r="AV21" s="735"/>
      <c r="AW21" s="735"/>
      <c r="AX21" s="735"/>
      <c r="AY21" s="735"/>
      <c r="AZ21" s="735"/>
      <c r="BA21" s="735"/>
      <c r="BB21" s="735"/>
      <c r="BC21" s="735"/>
      <c r="BD21" s="735"/>
      <c r="BE21" s="735"/>
      <c r="BF21" s="736"/>
      <c r="BG21" s="663">
        <v>3653</v>
      </c>
      <c r="BH21" s="664"/>
      <c r="BI21" s="664"/>
      <c r="BJ21" s="664"/>
      <c r="BK21" s="664"/>
      <c r="BL21" s="664"/>
      <c r="BM21" s="664"/>
      <c r="BN21" s="665"/>
      <c r="BO21" s="699">
        <v>0.5</v>
      </c>
      <c r="BP21" s="699"/>
      <c r="BQ21" s="699"/>
      <c r="BR21" s="699"/>
      <c r="BS21" s="700" t="s">
        <v>134</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282</v>
      </c>
      <c r="C22" s="661"/>
      <c r="D22" s="661"/>
      <c r="E22" s="661"/>
      <c r="F22" s="661"/>
      <c r="G22" s="661"/>
      <c r="H22" s="661"/>
      <c r="I22" s="661"/>
      <c r="J22" s="661"/>
      <c r="K22" s="661"/>
      <c r="L22" s="661"/>
      <c r="M22" s="661"/>
      <c r="N22" s="661"/>
      <c r="O22" s="661"/>
      <c r="P22" s="661"/>
      <c r="Q22" s="662"/>
      <c r="R22" s="663">
        <v>2355941</v>
      </c>
      <c r="S22" s="664"/>
      <c r="T22" s="664"/>
      <c r="U22" s="664"/>
      <c r="V22" s="664"/>
      <c r="W22" s="664"/>
      <c r="X22" s="664"/>
      <c r="Y22" s="665"/>
      <c r="Z22" s="699">
        <v>33.1</v>
      </c>
      <c r="AA22" s="699"/>
      <c r="AB22" s="699"/>
      <c r="AC22" s="699"/>
      <c r="AD22" s="700">
        <v>2355941</v>
      </c>
      <c r="AE22" s="700"/>
      <c r="AF22" s="700"/>
      <c r="AG22" s="700"/>
      <c r="AH22" s="700"/>
      <c r="AI22" s="700"/>
      <c r="AJ22" s="700"/>
      <c r="AK22" s="700"/>
      <c r="AL22" s="666">
        <v>71.400000000000006</v>
      </c>
      <c r="AM22" s="667"/>
      <c r="AN22" s="667"/>
      <c r="AO22" s="701"/>
      <c r="AP22" s="660" t="s">
        <v>283</v>
      </c>
      <c r="AQ22" s="735"/>
      <c r="AR22" s="735"/>
      <c r="AS22" s="735"/>
      <c r="AT22" s="735"/>
      <c r="AU22" s="735"/>
      <c r="AV22" s="735"/>
      <c r="AW22" s="735"/>
      <c r="AX22" s="735"/>
      <c r="AY22" s="735"/>
      <c r="AZ22" s="735"/>
      <c r="BA22" s="735"/>
      <c r="BB22" s="735"/>
      <c r="BC22" s="735"/>
      <c r="BD22" s="735"/>
      <c r="BE22" s="735"/>
      <c r="BF22" s="736"/>
      <c r="BG22" s="663" t="s">
        <v>182</v>
      </c>
      <c r="BH22" s="664"/>
      <c r="BI22" s="664"/>
      <c r="BJ22" s="664"/>
      <c r="BK22" s="664"/>
      <c r="BL22" s="664"/>
      <c r="BM22" s="664"/>
      <c r="BN22" s="665"/>
      <c r="BO22" s="699" t="s">
        <v>134</v>
      </c>
      <c r="BP22" s="699"/>
      <c r="BQ22" s="699"/>
      <c r="BR22" s="699"/>
      <c r="BS22" s="700" t="s">
        <v>134</v>
      </c>
      <c r="BT22" s="700"/>
      <c r="BU22" s="700"/>
      <c r="BV22" s="700"/>
      <c r="BW22" s="700"/>
      <c r="BX22" s="700"/>
      <c r="BY22" s="700"/>
      <c r="BZ22" s="700"/>
      <c r="CA22" s="700"/>
      <c r="CB22" s="731"/>
      <c r="CD22" s="715" t="s">
        <v>284</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285</v>
      </c>
      <c r="C23" s="661"/>
      <c r="D23" s="661"/>
      <c r="E23" s="661"/>
      <c r="F23" s="661"/>
      <c r="G23" s="661"/>
      <c r="H23" s="661"/>
      <c r="I23" s="661"/>
      <c r="J23" s="661"/>
      <c r="K23" s="661"/>
      <c r="L23" s="661"/>
      <c r="M23" s="661"/>
      <c r="N23" s="661"/>
      <c r="O23" s="661"/>
      <c r="P23" s="661"/>
      <c r="Q23" s="662"/>
      <c r="R23" s="663">
        <v>332878</v>
      </c>
      <c r="S23" s="664"/>
      <c r="T23" s="664"/>
      <c r="U23" s="664"/>
      <c r="V23" s="664"/>
      <c r="W23" s="664"/>
      <c r="X23" s="664"/>
      <c r="Y23" s="665"/>
      <c r="Z23" s="699">
        <v>4.7</v>
      </c>
      <c r="AA23" s="699"/>
      <c r="AB23" s="699"/>
      <c r="AC23" s="699"/>
      <c r="AD23" s="700" t="s">
        <v>182</v>
      </c>
      <c r="AE23" s="700"/>
      <c r="AF23" s="700"/>
      <c r="AG23" s="700"/>
      <c r="AH23" s="700"/>
      <c r="AI23" s="700"/>
      <c r="AJ23" s="700"/>
      <c r="AK23" s="700"/>
      <c r="AL23" s="666" t="s">
        <v>182</v>
      </c>
      <c r="AM23" s="667"/>
      <c r="AN23" s="667"/>
      <c r="AO23" s="701"/>
      <c r="AP23" s="660" t="s">
        <v>286</v>
      </c>
      <c r="AQ23" s="735"/>
      <c r="AR23" s="735"/>
      <c r="AS23" s="735"/>
      <c r="AT23" s="735"/>
      <c r="AU23" s="735"/>
      <c r="AV23" s="735"/>
      <c r="AW23" s="735"/>
      <c r="AX23" s="735"/>
      <c r="AY23" s="735"/>
      <c r="AZ23" s="735"/>
      <c r="BA23" s="735"/>
      <c r="BB23" s="735"/>
      <c r="BC23" s="735"/>
      <c r="BD23" s="735"/>
      <c r="BE23" s="735"/>
      <c r="BF23" s="736"/>
      <c r="BG23" s="663" t="s">
        <v>134</v>
      </c>
      <c r="BH23" s="664"/>
      <c r="BI23" s="664"/>
      <c r="BJ23" s="664"/>
      <c r="BK23" s="664"/>
      <c r="BL23" s="664"/>
      <c r="BM23" s="664"/>
      <c r="BN23" s="665"/>
      <c r="BO23" s="699" t="s">
        <v>182</v>
      </c>
      <c r="BP23" s="699"/>
      <c r="BQ23" s="699"/>
      <c r="BR23" s="699"/>
      <c r="BS23" s="700" t="s">
        <v>134</v>
      </c>
      <c r="BT23" s="700"/>
      <c r="BU23" s="700"/>
      <c r="BV23" s="700"/>
      <c r="BW23" s="700"/>
      <c r="BX23" s="700"/>
      <c r="BY23" s="700"/>
      <c r="BZ23" s="700"/>
      <c r="CA23" s="700"/>
      <c r="CB23" s="731"/>
      <c r="CD23" s="715" t="s">
        <v>225</v>
      </c>
      <c r="CE23" s="716"/>
      <c r="CF23" s="716"/>
      <c r="CG23" s="716"/>
      <c r="CH23" s="716"/>
      <c r="CI23" s="716"/>
      <c r="CJ23" s="716"/>
      <c r="CK23" s="716"/>
      <c r="CL23" s="716"/>
      <c r="CM23" s="716"/>
      <c r="CN23" s="716"/>
      <c r="CO23" s="716"/>
      <c r="CP23" s="716"/>
      <c r="CQ23" s="717"/>
      <c r="CR23" s="715" t="s">
        <v>287</v>
      </c>
      <c r="CS23" s="716"/>
      <c r="CT23" s="716"/>
      <c r="CU23" s="716"/>
      <c r="CV23" s="716"/>
      <c r="CW23" s="716"/>
      <c r="CX23" s="716"/>
      <c r="CY23" s="717"/>
      <c r="CZ23" s="715" t="s">
        <v>288</v>
      </c>
      <c r="DA23" s="716"/>
      <c r="DB23" s="716"/>
      <c r="DC23" s="717"/>
      <c r="DD23" s="715" t="s">
        <v>289</v>
      </c>
      <c r="DE23" s="716"/>
      <c r="DF23" s="716"/>
      <c r="DG23" s="716"/>
      <c r="DH23" s="716"/>
      <c r="DI23" s="716"/>
      <c r="DJ23" s="716"/>
      <c r="DK23" s="717"/>
      <c r="DL23" s="747" t="s">
        <v>290</v>
      </c>
      <c r="DM23" s="748"/>
      <c r="DN23" s="748"/>
      <c r="DO23" s="748"/>
      <c r="DP23" s="748"/>
      <c r="DQ23" s="748"/>
      <c r="DR23" s="748"/>
      <c r="DS23" s="748"/>
      <c r="DT23" s="748"/>
      <c r="DU23" s="748"/>
      <c r="DV23" s="749"/>
      <c r="DW23" s="715" t="s">
        <v>291</v>
      </c>
      <c r="DX23" s="716"/>
      <c r="DY23" s="716"/>
      <c r="DZ23" s="716"/>
      <c r="EA23" s="716"/>
      <c r="EB23" s="716"/>
      <c r="EC23" s="717"/>
    </row>
    <row r="24" spans="2:133" ht="11.25" customHeight="1" x14ac:dyDescent="0.15">
      <c r="B24" s="660" t="s">
        <v>292</v>
      </c>
      <c r="C24" s="661"/>
      <c r="D24" s="661"/>
      <c r="E24" s="661"/>
      <c r="F24" s="661"/>
      <c r="G24" s="661"/>
      <c r="H24" s="661"/>
      <c r="I24" s="661"/>
      <c r="J24" s="661"/>
      <c r="K24" s="661"/>
      <c r="L24" s="661"/>
      <c r="M24" s="661"/>
      <c r="N24" s="661"/>
      <c r="O24" s="661"/>
      <c r="P24" s="661"/>
      <c r="Q24" s="662"/>
      <c r="R24" s="663" t="s">
        <v>182</v>
      </c>
      <c r="S24" s="664"/>
      <c r="T24" s="664"/>
      <c r="U24" s="664"/>
      <c r="V24" s="664"/>
      <c r="W24" s="664"/>
      <c r="X24" s="664"/>
      <c r="Y24" s="665"/>
      <c r="Z24" s="699" t="s">
        <v>182</v>
      </c>
      <c r="AA24" s="699"/>
      <c r="AB24" s="699"/>
      <c r="AC24" s="699"/>
      <c r="AD24" s="700" t="s">
        <v>182</v>
      </c>
      <c r="AE24" s="700"/>
      <c r="AF24" s="700"/>
      <c r="AG24" s="700"/>
      <c r="AH24" s="700"/>
      <c r="AI24" s="700"/>
      <c r="AJ24" s="700"/>
      <c r="AK24" s="700"/>
      <c r="AL24" s="666" t="s">
        <v>134</v>
      </c>
      <c r="AM24" s="667"/>
      <c r="AN24" s="667"/>
      <c r="AO24" s="701"/>
      <c r="AP24" s="660" t="s">
        <v>293</v>
      </c>
      <c r="AQ24" s="735"/>
      <c r="AR24" s="735"/>
      <c r="AS24" s="735"/>
      <c r="AT24" s="735"/>
      <c r="AU24" s="735"/>
      <c r="AV24" s="735"/>
      <c r="AW24" s="735"/>
      <c r="AX24" s="735"/>
      <c r="AY24" s="735"/>
      <c r="AZ24" s="735"/>
      <c r="BA24" s="735"/>
      <c r="BB24" s="735"/>
      <c r="BC24" s="735"/>
      <c r="BD24" s="735"/>
      <c r="BE24" s="735"/>
      <c r="BF24" s="736"/>
      <c r="BG24" s="663" t="s">
        <v>182</v>
      </c>
      <c r="BH24" s="664"/>
      <c r="BI24" s="664"/>
      <c r="BJ24" s="664"/>
      <c r="BK24" s="664"/>
      <c r="BL24" s="664"/>
      <c r="BM24" s="664"/>
      <c r="BN24" s="665"/>
      <c r="BO24" s="699" t="s">
        <v>134</v>
      </c>
      <c r="BP24" s="699"/>
      <c r="BQ24" s="699"/>
      <c r="BR24" s="699"/>
      <c r="BS24" s="700" t="s">
        <v>134</v>
      </c>
      <c r="BT24" s="700"/>
      <c r="BU24" s="700"/>
      <c r="BV24" s="700"/>
      <c r="BW24" s="700"/>
      <c r="BX24" s="700"/>
      <c r="BY24" s="700"/>
      <c r="BZ24" s="700"/>
      <c r="CA24" s="700"/>
      <c r="CB24" s="731"/>
      <c r="CD24" s="712" t="s">
        <v>294</v>
      </c>
      <c r="CE24" s="713"/>
      <c r="CF24" s="713"/>
      <c r="CG24" s="713"/>
      <c r="CH24" s="713"/>
      <c r="CI24" s="713"/>
      <c r="CJ24" s="713"/>
      <c r="CK24" s="713"/>
      <c r="CL24" s="713"/>
      <c r="CM24" s="713"/>
      <c r="CN24" s="713"/>
      <c r="CO24" s="713"/>
      <c r="CP24" s="713"/>
      <c r="CQ24" s="714"/>
      <c r="CR24" s="709">
        <v>1946042</v>
      </c>
      <c r="CS24" s="710"/>
      <c r="CT24" s="710"/>
      <c r="CU24" s="710"/>
      <c r="CV24" s="710"/>
      <c r="CW24" s="710"/>
      <c r="CX24" s="710"/>
      <c r="CY24" s="738"/>
      <c r="CZ24" s="739">
        <v>28.1</v>
      </c>
      <c r="DA24" s="722"/>
      <c r="DB24" s="722"/>
      <c r="DC24" s="741"/>
      <c r="DD24" s="737">
        <v>1593268</v>
      </c>
      <c r="DE24" s="710"/>
      <c r="DF24" s="710"/>
      <c r="DG24" s="710"/>
      <c r="DH24" s="710"/>
      <c r="DI24" s="710"/>
      <c r="DJ24" s="710"/>
      <c r="DK24" s="738"/>
      <c r="DL24" s="737">
        <v>1544115</v>
      </c>
      <c r="DM24" s="710"/>
      <c r="DN24" s="710"/>
      <c r="DO24" s="710"/>
      <c r="DP24" s="710"/>
      <c r="DQ24" s="710"/>
      <c r="DR24" s="710"/>
      <c r="DS24" s="710"/>
      <c r="DT24" s="710"/>
      <c r="DU24" s="710"/>
      <c r="DV24" s="738"/>
      <c r="DW24" s="739">
        <v>46.4</v>
      </c>
      <c r="DX24" s="722"/>
      <c r="DY24" s="722"/>
      <c r="DZ24" s="722"/>
      <c r="EA24" s="722"/>
      <c r="EB24" s="722"/>
      <c r="EC24" s="740"/>
    </row>
    <row r="25" spans="2:133" ht="11.25" customHeight="1" x14ac:dyDescent="0.15">
      <c r="B25" s="660" t="s">
        <v>295</v>
      </c>
      <c r="C25" s="661"/>
      <c r="D25" s="661"/>
      <c r="E25" s="661"/>
      <c r="F25" s="661"/>
      <c r="G25" s="661"/>
      <c r="H25" s="661"/>
      <c r="I25" s="661"/>
      <c r="J25" s="661"/>
      <c r="K25" s="661"/>
      <c r="L25" s="661"/>
      <c r="M25" s="661"/>
      <c r="N25" s="661"/>
      <c r="O25" s="661"/>
      <c r="P25" s="661"/>
      <c r="Q25" s="662"/>
      <c r="R25" s="663">
        <v>3599431</v>
      </c>
      <c r="S25" s="664"/>
      <c r="T25" s="664"/>
      <c r="U25" s="664"/>
      <c r="V25" s="664"/>
      <c r="W25" s="664"/>
      <c r="X25" s="664"/>
      <c r="Y25" s="665"/>
      <c r="Z25" s="699">
        <v>50.5</v>
      </c>
      <c r="AA25" s="699"/>
      <c r="AB25" s="699"/>
      <c r="AC25" s="699"/>
      <c r="AD25" s="700">
        <v>3266553</v>
      </c>
      <c r="AE25" s="700"/>
      <c r="AF25" s="700"/>
      <c r="AG25" s="700"/>
      <c r="AH25" s="700"/>
      <c r="AI25" s="700"/>
      <c r="AJ25" s="700"/>
      <c r="AK25" s="700"/>
      <c r="AL25" s="666">
        <v>99</v>
      </c>
      <c r="AM25" s="667"/>
      <c r="AN25" s="667"/>
      <c r="AO25" s="701"/>
      <c r="AP25" s="660" t="s">
        <v>296</v>
      </c>
      <c r="AQ25" s="735"/>
      <c r="AR25" s="735"/>
      <c r="AS25" s="735"/>
      <c r="AT25" s="735"/>
      <c r="AU25" s="735"/>
      <c r="AV25" s="735"/>
      <c r="AW25" s="735"/>
      <c r="AX25" s="735"/>
      <c r="AY25" s="735"/>
      <c r="AZ25" s="735"/>
      <c r="BA25" s="735"/>
      <c r="BB25" s="735"/>
      <c r="BC25" s="735"/>
      <c r="BD25" s="735"/>
      <c r="BE25" s="735"/>
      <c r="BF25" s="736"/>
      <c r="BG25" s="663" t="s">
        <v>134</v>
      </c>
      <c r="BH25" s="664"/>
      <c r="BI25" s="664"/>
      <c r="BJ25" s="664"/>
      <c r="BK25" s="664"/>
      <c r="BL25" s="664"/>
      <c r="BM25" s="664"/>
      <c r="BN25" s="665"/>
      <c r="BO25" s="699" t="s">
        <v>134</v>
      </c>
      <c r="BP25" s="699"/>
      <c r="BQ25" s="699"/>
      <c r="BR25" s="699"/>
      <c r="BS25" s="700" t="s">
        <v>182</v>
      </c>
      <c r="BT25" s="700"/>
      <c r="BU25" s="700"/>
      <c r="BV25" s="700"/>
      <c r="BW25" s="700"/>
      <c r="BX25" s="700"/>
      <c r="BY25" s="700"/>
      <c r="BZ25" s="700"/>
      <c r="CA25" s="700"/>
      <c r="CB25" s="731"/>
      <c r="CD25" s="660" t="s">
        <v>297</v>
      </c>
      <c r="CE25" s="661"/>
      <c r="CF25" s="661"/>
      <c r="CG25" s="661"/>
      <c r="CH25" s="661"/>
      <c r="CI25" s="661"/>
      <c r="CJ25" s="661"/>
      <c r="CK25" s="661"/>
      <c r="CL25" s="661"/>
      <c r="CM25" s="661"/>
      <c r="CN25" s="661"/>
      <c r="CO25" s="661"/>
      <c r="CP25" s="661"/>
      <c r="CQ25" s="662"/>
      <c r="CR25" s="663">
        <v>982656</v>
      </c>
      <c r="CS25" s="672"/>
      <c r="CT25" s="672"/>
      <c r="CU25" s="672"/>
      <c r="CV25" s="672"/>
      <c r="CW25" s="672"/>
      <c r="CX25" s="672"/>
      <c r="CY25" s="673"/>
      <c r="CZ25" s="666">
        <v>14.2</v>
      </c>
      <c r="DA25" s="674"/>
      <c r="DB25" s="674"/>
      <c r="DC25" s="675"/>
      <c r="DD25" s="669">
        <v>952682</v>
      </c>
      <c r="DE25" s="672"/>
      <c r="DF25" s="672"/>
      <c r="DG25" s="672"/>
      <c r="DH25" s="672"/>
      <c r="DI25" s="672"/>
      <c r="DJ25" s="672"/>
      <c r="DK25" s="673"/>
      <c r="DL25" s="669">
        <v>916951</v>
      </c>
      <c r="DM25" s="672"/>
      <c r="DN25" s="672"/>
      <c r="DO25" s="672"/>
      <c r="DP25" s="672"/>
      <c r="DQ25" s="672"/>
      <c r="DR25" s="672"/>
      <c r="DS25" s="672"/>
      <c r="DT25" s="672"/>
      <c r="DU25" s="672"/>
      <c r="DV25" s="673"/>
      <c r="DW25" s="666">
        <v>27.5</v>
      </c>
      <c r="DX25" s="674"/>
      <c r="DY25" s="674"/>
      <c r="DZ25" s="674"/>
      <c r="EA25" s="674"/>
      <c r="EB25" s="674"/>
      <c r="EC25" s="688"/>
    </row>
    <row r="26" spans="2:133" ht="11.25" customHeight="1" x14ac:dyDescent="0.15">
      <c r="B26" s="660" t="s">
        <v>298</v>
      </c>
      <c r="C26" s="661"/>
      <c r="D26" s="661"/>
      <c r="E26" s="661"/>
      <c r="F26" s="661"/>
      <c r="G26" s="661"/>
      <c r="H26" s="661"/>
      <c r="I26" s="661"/>
      <c r="J26" s="661"/>
      <c r="K26" s="661"/>
      <c r="L26" s="661"/>
      <c r="M26" s="661"/>
      <c r="N26" s="661"/>
      <c r="O26" s="661"/>
      <c r="P26" s="661"/>
      <c r="Q26" s="662"/>
      <c r="R26" s="663">
        <v>567</v>
      </c>
      <c r="S26" s="664"/>
      <c r="T26" s="664"/>
      <c r="U26" s="664"/>
      <c r="V26" s="664"/>
      <c r="W26" s="664"/>
      <c r="X26" s="664"/>
      <c r="Y26" s="665"/>
      <c r="Z26" s="699">
        <v>0</v>
      </c>
      <c r="AA26" s="699"/>
      <c r="AB26" s="699"/>
      <c r="AC26" s="699"/>
      <c r="AD26" s="700">
        <v>567</v>
      </c>
      <c r="AE26" s="700"/>
      <c r="AF26" s="700"/>
      <c r="AG26" s="700"/>
      <c r="AH26" s="700"/>
      <c r="AI26" s="700"/>
      <c r="AJ26" s="700"/>
      <c r="AK26" s="700"/>
      <c r="AL26" s="666">
        <v>0</v>
      </c>
      <c r="AM26" s="667"/>
      <c r="AN26" s="667"/>
      <c r="AO26" s="701"/>
      <c r="AP26" s="660" t="s">
        <v>299</v>
      </c>
      <c r="AQ26" s="735"/>
      <c r="AR26" s="735"/>
      <c r="AS26" s="735"/>
      <c r="AT26" s="735"/>
      <c r="AU26" s="735"/>
      <c r="AV26" s="735"/>
      <c r="AW26" s="735"/>
      <c r="AX26" s="735"/>
      <c r="AY26" s="735"/>
      <c r="AZ26" s="735"/>
      <c r="BA26" s="735"/>
      <c r="BB26" s="735"/>
      <c r="BC26" s="735"/>
      <c r="BD26" s="735"/>
      <c r="BE26" s="735"/>
      <c r="BF26" s="736"/>
      <c r="BG26" s="663" t="s">
        <v>134</v>
      </c>
      <c r="BH26" s="664"/>
      <c r="BI26" s="664"/>
      <c r="BJ26" s="664"/>
      <c r="BK26" s="664"/>
      <c r="BL26" s="664"/>
      <c r="BM26" s="664"/>
      <c r="BN26" s="665"/>
      <c r="BO26" s="699" t="s">
        <v>247</v>
      </c>
      <c r="BP26" s="699"/>
      <c r="BQ26" s="699"/>
      <c r="BR26" s="699"/>
      <c r="BS26" s="700" t="s">
        <v>134</v>
      </c>
      <c r="BT26" s="700"/>
      <c r="BU26" s="700"/>
      <c r="BV26" s="700"/>
      <c r="BW26" s="700"/>
      <c r="BX26" s="700"/>
      <c r="BY26" s="700"/>
      <c r="BZ26" s="700"/>
      <c r="CA26" s="700"/>
      <c r="CB26" s="731"/>
      <c r="CD26" s="660" t="s">
        <v>300</v>
      </c>
      <c r="CE26" s="661"/>
      <c r="CF26" s="661"/>
      <c r="CG26" s="661"/>
      <c r="CH26" s="661"/>
      <c r="CI26" s="661"/>
      <c r="CJ26" s="661"/>
      <c r="CK26" s="661"/>
      <c r="CL26" s="661"/>
      <c r="CM26" s="661"/>
      <c r="CN26" s="661"/>
      <c r="CO26" s="661"/>
      <c r="CP26" s="661"/>
      <c r="CQ26" s="662"/>
      <c r="CR26" s="663">
        <v>593303</v>
      </c>
      <c r="CS26" s="664"/>
      <c r="CT26" s="664"/>
      <c r="CU26" s="664"/>
      <c r="CV26" s="664"/>
      <c r="CW26" s="664"/>
      <c r="CX26" s="664"/>
      <c r="CY26" s="665"/>
      <c r="CZ26" s="666">
        <v>8.6</v>
      </c>
      <c r="DA26" s="674"/>
      <c r="DB26" s="674"/>
      <c r="DC26" s="675"/>
      <c r="DD26" s="669">
        <v>575136</v>
      </c>
      <c r="DE26" s="664"/>
      <c r="DF26" s="664"/>
      <c r="DG26" s="664"/>
      <c r="DH26" s="664"/>
      <c r="DI26" s="664"/>
      <c r="DJ26" s="664"/>
      <c r="DK26" s="665"/>
      <c r="DL26" s="669" t="s">
        <v>247</v>
      </c>
      <c r="DM26" s="664"/>
      <c r="DN26" s="664"/>
      <c r="DO26" s="664"/>
      <c r="DP26" s="664"/>
      <c r="DQ26" s="664"/>
      <c r="DR26" s="664"/>
      <c r="DS26" s="664"/>
      <c r="DT26" s="664"/>
      <c r="DU26" s="664"/>
      <c r="DV26" s="665"/>
      <c r="DW26" s="666" t="s">
        <v>134</v>
      </c>
      <c r="DX26" s="674"/>
      <c r="DY26" s="674"/>
      <c r="DZ26" s="674"/>
      <c r="EA26" s="674"/>
      <c r="EB26" s="674"/>
      <c r="EC26" s="688"/>
    </row>
    <row r="27" spans="2:133" ht="11.25" customHeight="1" x14ac:dyDescent="0.15">
      <c r="B27" s="660" t="s">
        <v>301</v>
      </c>
      <c r="C27" s="661"/>
      <c r="D27" s="661"/>
      <c r="E27" s="661"/>
      <c r="F27" s="661"/>
      <c r="G27" s="661"/>
      <c r="H27" s="661"/>
      <c r="I27" s="661"/>
      <c r="J27" s="661"/>
      <c r="K27" s="661"/>
      <c r="L27" s="661"/>
      <c r="M27" s="661"/>
      <c r="N27" s="661"/>
      <c r="O27" s="661"/>
      <c r="P27" s="661"/>
      <c r="Q27" s="662"/>
      <c r="R27" s="663">
        <v>21851</v>
      </c>
      <c r="S27" s="664"/>
      <c r="T27" s="664"/>
      <c r="U27" s="664"/>
      <c r="V27" s="664"/>
      <c r="W27" s="664"/>
      <c r="X27" s="664"/>
      <c r="Y27" s="665"/>
      <c r="Z27" s="699">
        <v>0.3</v>
      </c>
      <c r="AA27" s="699"/>
      <c r="AB27" s="699"/>
      <c r="AC27" s="699"/>
      <c r="AD27" s="700" t="s">
        <v>182</v>
      </c>
      <c r="AE27" s="700"/>
      <c r="AF27" s="700"/>
      <c r="AG27" s="700"/>
      <c r="AH27" s="700"/>
      <c r="AI27" s="700"/>
      <c r="AJ27" s="700"/>
      <c r="AK27" s="700"/>
      <c r="AL27" s="666" t="s">
        <v>247</v>
      </c>
      <c r="AM27" s="667"/>
      <c r="AN27" s="667"/>
      <c r="AO27" s="701"/>
      <c r="AP27" s="660" t="s">
        <v>302</v>
      </c>
      <c r="AQ27" s="661"/>
      <c r="AR27" s="661"/>
      <c r="AS27" s="661"/>
      <c r="AT27" s="661"/>
      <c r="AU27" s="661"/>
      <c r="AV27" s="661"/>
      <c r="AW27" s="661"/>
      <c r="AX27" s="661"/>
      <c r="AY27" s="661"/>
      <c r="AZ27" s="661"/>
      <c r="BA27" s="661"/>
      <c r="BB27" s="661"/>
      <c r="BC27" s="661"/>
      <c r="BD27" s="661"/>
      <c r="BE27" s="661"/>
      <c r="BF27" s="662"/>
      <c r="BG27" s="663">
        <v>681270</v>
      </c>
      <c r="BH27" s="664"/>
      <c r="BI27" s="664"/>
      <c r="BJ27" s="664"/>
      <c r="BK27" s="664"/>
      <c r="BL27" s="664"/>
      <c r="BM27" s="664"/>
      <c r="BN27" s="665"/>
      <c r="BO27" s="699">
        <v>100</v>
      </c>
      <c r="BP27" s="699"/>
      <c r="BQ27" s="699"/>
      <c r="BR27" s="699"/>
      <c r="BS27" s="700">
        <v>19412</v>
      </c>
      <c r="BT27" s="700"/>
      <c r="BU27" s="700"/>
      <c r="BV27" s="700"/>
      <c r="BW27" s="700"/>
      <c r="BX27" s="700"/>
      <c r="BY27" s="700"/>
      <c r="BZ27" s="700"/>
      <c r="CA27" s="700"/>
      <c r="CB27" s="731"/>
      <c r="CD27" s="660" t="s">
        <v>303</v>
      </c>
      <c r="CE27" s="661"/>
      <c r="CF27" s="661"/>
      <c r="CG27" s="661"/>
      <c r="CH27" s="661"/>
      <c r="CI27" s="661"/>
      <c r="CJ27" s="661"/>
      <c r="CK27" s="661"/>
      <c r="CL27" s="661"/>
      <c r="CM27" s="661"/>
      <c r="CN27" s="661"/>
      <c r="CO27" s="661"/>
      <c r="CP27" s="661"/>
      <c r="CQ27" s="662"/>
      <c r="CR27" s="663">
        <v>396967</v>
      </c>
      <c r="CS27" s="672"/>
      <c r="CT27" s="672"/>
      <c r="CU27" s="672"/>
      <c r="CV27" s="672"/>
      <c r="CW27" s="672"/>
      <c r="CX27" s="672"/>
      <c r="CY27" s="673"/>
      <c r="CZ27" s="666">
        <v>5.7</v>
      </c>
      <c r="DA27" s="674"/>
      <c r="DB27" s="674"/>
      <c r="DC27" s="675"/>
      <c r="DD27" s="669">
        <v>106470</v>
      </c>
      <c r="DE27" s="672"/>
      <c r="DF27" s="672"/>
      <c r="DG27" s="672"/>
      <c r="DH27" s="672"/>
      <c r="DI27" s="672"/>
      <c r="DJ27" s="672"/>
      <c r="DK27" s="673"/>
      <c r="DL27" s="669">
        <v>93048</v>
      </c>
      <c r="DM27" s="672"/>
      <c r="DN27" s="672"/>
      <c r="DO27" s="672"/>
      <c r="DP27" s="672"/>
      <c r="DQ27" s="672"/>
      <c r="DR27" s="672"/>
      <c r="DS27" s="672"/>
      <c r="DT27" s="672"/>
      <c r="DU27" s="672"/>
      <c r="DV27" s="673"/>
      <c r="DW27" s="666">
        <v>2.8</v>
      </c>
      <c r="DX27" s="674"/>
      <c r="DY27" s="674"/>
      <c r="DZ27" s="674"/>
      <c r="EA27" s="674"/>
      <c r="EB27" s="674"/>
      <c r="EC27" s="688"/>
    </row>
    <row r="28" spans="2:133" ht="11.25" customHeight="1" x14ac:dyDescent="0.15">
      <c r="B28" s="660" t="s">
        <v>304</v>
      </c>
      <c r="C28" s="661"/>
      <c r="D28" s="661"/>
      <c r="E28" s="661"/>
      <c r="F28" s="661"/>
      <c r="G28" s="661"/>
      <c r="H28" s="661"/>
      <c r="I28" s="661"/>
      <c r="J28" s="661"/>
      <c r="K28" s="661"/>
      <c r="L28" s="661"/>
      <c r="M28" s="661"/>
      <c r="N28" s="661"/>
      <c r="O28" s="661"/>
      <c r="P28" s="661"/>
      <c r="Q28" s="662"/>
      <c r="R28" s="663">
        <v>84218</v>
      </c>
      <c r="S28" s="664"/>
      <c r="T28" s="664"/>
      <c r="U28" s="664"/>
      <c r="V28" s="664"/>
      <c r="W28" s="664"/>
      <c r="X28" s="664"/>
      <c r="Y28" s="665"/>
      <c r="Z28" s="699">
        <v>1.2</v>
      </c>
      <c r="AA28" s="699"/>
      <c r="AB28" s="699"/>
      <c r="AC28" s="699"/>
      <c r="AD28" s="700">
        <v>3562</v>
      </c>
      <c r="AE28" s="700"/>
      <c r="AF28" s="700"/>
      <c r="AG28" s="700"/>
      <c r="AH28" s="700"/>
      <c r="AI28" s="700"/>
      <c r="AJ28" s="700"/>
      <c r="AK28" s="700"/>
      <c r="AL28" s="666">
        <v>0.1</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305</v>
      </c>
      <c r="CE28" s="661"/>
      <c r="CF28" s="661"/>
      <c r="CG28" s="661"/>
      <c r="CH28" s="661"/>
      <c r="CI28" s="661"/>
      <c r="CJ28" s="661"/>
      <c r="CK28" s="661"/>
      <c r="CL28" s="661"/>
      <c r="CM28" s="661"/>
      <c r="CN28" s="661"/>
      <c r="CO28" s="661"/>
      <c r="CP28" s="661"/>
      <c r="CQ28" s="662"/>
      <c r="CR28" s="663">
        <v>566419</v>
      </c>
      <c r="CS28" s="664"/>
      <c r="CT28" s="664"/>
      <c r="CU28" s="664"/>
      <c r="CV28" s="664"/>
      <c r="CW28" s="664"/>
      <c r="CX28" s="664"/>
      <c r="CY28" s="665"/>
      <c r="CZ28" s="666">
        <v>8.1999999999999993</v>
      </c>
      <c r="DA28" s="674"/>
      <c r="DB28" s="674"/>
      <c r="DC28" s="675"/>
      <c r="DD28" s="669">
        <v>534116</v>
      </c>
      <c r="DE28" s="664"/>
      <c r="DF28" s="664"/>
      <c r="DG28" s="664"/>
      <c r="DH28" s="664"/>
      <c r="DI28" s="664"/>
      <c r="DJ28" s="664"/>
      <c r="DK28" s="665"/>
      <c r="DL28" s="669">
        <v>534116</v>
      </c>
      <c r="DM28" s="664"/>
      <c r="DN28" s="664"/>
      <c r="DO28" s="664"/>
      <c r="DP28" s="664"/>
      <c r="DQ28" s="664"/>
      <c r="DR28" s="664"/>
      <c r="DS28" s="664"/>
      <c r="DT28" s="664"/>
      <c r="DU28" s="664"/>
      <c r="DV28" s="665"/>
      <c r="DW28" s="666">
        <v>16</v>
      </c>
      <c r="DX28" s="674"/>
      <c r="DY28" s="674"/>
      <c r="DZ28" s="674"/>
      <c r="EA28" s="674"/>
      <c r="EB28" s="674"/>
      <c r="EC28" s="688"/>
    </row>
    <row r="29" spans="2:133" ht="11.25" customHeight="1" x14ac:dyDescent="0.15">
      <c r="B29" s="660" t="s">
        <v>306</v>
      </c>
      <c r="C29" s="661"/>
      <c r="D29" s="661"/>
      <c r="E29" s="661"/>
      <c r="F29" s="661"/>
      <c r="G29" s="661"/>
      <c r="H29" s="661"/>
      <c r="I29" s="661"/>
      <c r="J29" s="661"/>
      <c r="K29" s="661"/>
      <c r="L29" s="661"/>
      <c r="M29" s="661"/>
      <c r="N29" s="661"/>
      <c r="O29" s="661"/>
      <c r="P29" s="661"/>
      <c r="Q29" s="662"/>
      <c r="R29" s="663">
        <v>57632</v>
      </c>
      <c r="S29" s="664"/>
      <c r="T29" s="664"/>
      <c r="U29" s="664"/>
      <c r="V29" s="664"/>
      <c r="W29" s="664"/>
      <c r="X29" s="664"/>
      <c r="Y29" s="665"/>
      <c r="Z29" s="699">
        <v>0.8</v>
      </c>
      <c r="AA29" s="699"/>
      <c r="AB29" s="699"/>
      <c r="AC29" s="699"/>
      <c r="AD29" s="700">
        <v>12495</v>
      </c>
      <c r="AE29" s="700"/>
      <c r="AF29" s="700"/>
      <c r="AG29" s="700"/>
      <c r="AH29" s="700"/>
      <c r="AI29" s="700"/>
      <c r="AJ29" s="700"/>
      <c r="AK29" s="700"/>
      <c r="AL29" s="666">
        <v>0.4</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307</v>
      </c>
      <c r="CE29" s="677"/>
      <c r="CF29" s="660" t="s">
        <v>308</v>
      </c>
      <c r="CG29" s="661"/>
      <c r="CH29" s="661"/>
      <c r="CI29" s="661"/>
      <c r="CJ29" s="661"/>
      <c r="CK29" s="661"/>
      <c r="CL29" s="661"/>
      <c r="CM29" s="661"/>
      <c r="CN29" s="661"/>
      <c r="CO29" s="661"/>
      <c r="CP29" s="661"/>
      <c r="CQ29" s="662"/>
      <c r="CR29" s="663">
        <v>566419</v>
      </c>
      <c r="CS29" s="672"/>
      <c r="CT29" s="672"/>
      <c r="CU29" s="672"/>
      <c r="CV29" s="672"/>
      <c r="CW29" s="672"/>
      <c r="CX29" s="672"/>
      <c r="CY29" s="673"/>
      <c r="CZ29" s="666">
        <v>8.1999999999999993</v>
      </c>
      <c r="DA29" s="674"/>
      <c r="DB29" s="674"/>
      <c r="DC29" s="675"/>
      <c r="DD29" s="669">
        <v>534116</v>
      </c>
      <c r="DE29" s="672"/>
      <c r="DF29" s="672"/>
      <c r="DG29" s="672"/>
      <c r="DH29" s="672"/>
      <c r="DI29" s="672"/>
      <c r="DJ29" s="672"/>
      <c r="DK29" s="673"/>
      <c r="DL29" s="669">
        <v>534116</v>
      </c>
      <c r="DM29" s="672"/>
      <c r="DN29" s="672"/>
      <c r="DO29" s="672"/>
      <c r="DP29" s="672"/>
      <c r="DQ29" s="672"/>
      <c r="DR29" s="672"/>
      <c r="DS29" s="672"/>
      <c r="DT29" s="672"/>
      <c r="DU29" s="672"/>
      <c r="DV29" s="673"/>
      <c r="DW29" s="666">
        <v>16</v>
      </c>
      <c r="DX29" s="674"/>
      <c r="DY29" s="674"/>
      <c r="DZ29" s="674"/>
      <c r="EA29" s="674"/>
      <c r="EB29" s="674"/>
      <c r="EC29" s="688"/>
    </row>
    <row r="30" spans="2:133" ht="11.25" customHeight="1" x14ac:dyDescent="0.15">
      <c r="B30" s="660" t="s">
        <v>309</v>
      </c>
      <c r="C30" s="661"/>
      <c r="D30" s="661"/>
      <c r="E30" s="661"/>
      <c r="F30" s="661"/>
      <c r="G30" s="661"/>
      <c r="H30" s="661"/>
      <c r="I30" s="661"/>
      <c r="J30" s="661"/>
      <c r="K30" s="661"/>
      <c r="L30" s="661"/>
      <c r="M30" s="661"/>
      <c r="N30" s="661"/>
      <c r="O30" s="661"/>
      <c r="P30" s="661"/>
      <c r="Q30" s="662"/>
      <c r="R30" s="663">
        <v>652121</v>
      </c>
      <c r="S30" s="664"/>
      <c r="T30" s="664"/>
      <c r="U30" s="664"/>
      <c r="V30" s="664"/>
      <c r="W30" s="664"/>
      <c r="X30" s="664"/>
      <c r="Y30" s="665"/>
      <c r="Z30" s="699">
        <v>9.1999999999999993</v>
      </c>
      <c r="AA30" s="699"/>
      <c r="AB30" s="699"/>
      <c r="AC30" s="699"/>
      <c r="AD30" s="700" t="s">
        <v>247</v>
      </c>
      <c r="AE30" s="700"/>
      <c r="AF30" s="700"/>
      <c r="AG30" s="700"/>
      <c r="AH30" s="700"/>
      <c r="AI30" s="700"/>
      <c r="AJ30" s="700"/>
      <c r="AK30" s="700"/>
      <c r="AL30" s="666" t="s">
        <v>247</v>
      </c>
      <c r="AM30" s="667"/>
      <c r="AN30" s="667"/>
      <c r="AO30" s="701"/>
      <c r="AP30" s="715" t="s">
        <v>225</v>
      </c>
      <c r="AQ30" s="716"/>
      <c r="AR30" s="716"/>
      <c r="AS30" s="716"/>
      <c r="AT30" s="716"/>
      <c r="AU30" s="716"/>
      <c r="AV30" s="716"/>
      <c r="AW30" s="716"/>
      <c r="AX30" s="716"/>
      <c r="AY30" s="716"/>
      <c r="AZ30" s="716"/>
      <c r="BA30" s="716"/>
      <c r="BB30" s="716"/>
      <c r="BC30" s="716"/>
      <c r="BD30" s="716"/>
      <c r="BE30" s="716"/>
      <c r="BF30" s="717"/>
      <c r="BG30" s="715" t="s">
        <v>310</v>
      </c>
      <c r="BH30" s="729"/>
      <c r="BI30" s="729"/>
      <c r="BJ30" s="729"/>
      <c r="BK30" s="729"/>
      <c r="BL30" s="729"/>
      <c r="BM30" s="729"/>
      <c r="BN30" s="729"/>
      <c r="BO30" s="729"/>
      <c r="BP30" s="729"/>
      <c r="BQ30" s="730"/>
      <c r="BR30" s="715" t="s">
        <v>311</v>
      </c>
      <c r="BS30" s="729"/>
      <c r="BT30" s="729"/>
      <c r="BU30" s="729"/>
      <c r="BV30" s="729"/>
      <c r="BW30" s="729"/>
      <c r="BX30" s="729"/>
      <c r="BY30" s="729"/>
      <c r="BZ30" s="729"/>
      <c r="CA30" s="729"/>
      <c r="CB30" s="730"/>
      <c r="CD30" s="678"/>
      <c r="CE30" s="679"/>
      <c r="CF30" s="660" t="s">
        <v>312</v>
      </c>
      <c r="CG30" s="661"/>
      <c r="CH30" s="661"/>
      <c r="CI30" s="661"/>
      <c r="CJ30" s="661"/>
      <c r="CK30" s="661"/>
      <c r="CL30" s="661"/>
      <c r="CM30" s="661"/>
      <c r="CN30" s="661"/>
      <c r="CO30" s="661"/>
      <c r="CP30" s="661"/>
      <c r="CQ30" s="662"/>
      <c r="CR30" s="663">
        <v>547796</v>
      </c>
      <c r="CS30" s="664"/>
      <c r="CT30" s="664"/>
      <c r="CU30" s="664"/>
      <c r="CV30" s="664"/>
      <c r="CW30" s="664"/>
      <c r="CX30" s="664"/>
      <c r="CY30" s="665"/>
      <c r="CZ30" s="666">
        <v>7.9</v>
      </c>
      <c r="DA30" s="674"/>
      <c r="DB30" s="674"/>
      <c r="DC30" s="675"/>
      <c r="DD30" s="669">
        <v>518651</v>
      </c>
      <c r="DE30" s="664"/>
      <c r="DF30" s="664"/>
      <c r="DG30" s="664"/>
      <c r="DH30" s="664"/>
      <c r="DI30" s="664"/>
      <c r="DJ30" s="664"/>
      <c r="DK30" s="665"/>
      <c r="DL30" s="669">
        <v>518651</v>
      </c>
      <c r="DM30" s="664"/>
      <c r="DN30" s="664"/>
      <c r="DO30" s="664"/>
      <c r="DP30" s="664"/>
      <c r="DQ30" s="664"/>
      <c r="DR30" s="664"/>
      <c r="DS30" s="664"/>
      <c r="DT30" s="664"/>
      <c r="DU30" s="664"/>
      <c r="DV30" s="665"/>
      <c r="DW30" s="666">
        <v>15.6</v>
      </c>
      <c r="DX30" s="674"/>
      <c r="DY30" s="674"/>
      <c r="DZ30" s="674"/>
      <c r="EA30" s="674"/>
      <c r="EB30" s="674"/>
      <c r="EC30" s="688"/>
    </row>
    <row r="31" spans="2:133" ht="11.25" customHeight="1" x14ac:dyDescent="0.15">
      <c r="B31" s="732" t="s">
        <v>313</v>
      </c>
      <c r="C31" s="733"/>
      <c r="D31" s="733"/>
      <c r="E31" s="733"/>
      <c r="F31" s="733"/>
      <c r="G31" s="733"/>
      <c r="H31" s="733"/>
      <c r="I31" s="733"/>
      <c r="J31" s="733"/>
      <c r="K31" s="733"/>
      <c r="L31" s="733"/>
      <c r="M31" s="733"/>
      <c r="N31" s="733"/>
      <c r="O31" s="733"/>
      <c r="P31" s="733"/>
      <c r="Q31" s="734"/>
      <c r="R31" s="663" t="s">
        <v>182</v>
      </c>
      <c r="S31" s="664"/>
      <c r="T31" s="664"/>
      <c r="U31" s="664"/>
      <c r="V31" s="664"/>
      <c r="W31" s="664"/>
      <c r="X31" s="664"/>
      <c r="Y31" s="665"/>
      <c r="Z31" s="699" t="s">
        <v>182</v>
      </c>
      <c r="AA31" s="699"/>
      <c r="AB31" s="699"/>
      <c r="AC31" s="699"/>
      <c r="AD31" s="700" t="s">
        <v>247</v>
      </c>
      <c r="AE31" s="700"/>
      <c r="AF31" s="700"/>
      <c r="AG31" s="700"/>
      <c r="AH31" s="700"/>
      <c r="AI31" s="700"/>
      <c r="AJ31" s="700"/>
      <c r="AK31" s="700"/>
      <c r="AL31" s="666" t="s">
        <v>182</v>
      </c>
      <c r="AM31" s="667"/>
      <c r="AN31" s="667"/>
      <c r="AO31" s="701"/>
      <c r="AP31" s="724" t="s">
        <v>314</v>
      </c>
      <c r="AQ31" s="725"/>
      <c r="AR31" s="725"/>
      <c r="AS31" s="725"/>
      <c r="AT31" s="726" t="s">
        <v>315</v>
      </c>
      <c r="AU31" s="218"/>
      <c r="AV31" s="218"/>
      <c r="AW31" s="218"/>
      <c r="AX31" s="712" t="s">
        <v>191</v>
      </c>
      <c r="AY31" s="713"/>
      <c r="AZ31" s="713"/>
      <c r="BA31" s="713"/>
      <c r="BB31" s="713"/>
      <c r="BC31" s="713"/>
      <c r="BD31" s="713"/>
      <c r="BE31" s="713"/>
      <c r="BF31" s="714"/>
      <c r="BG31" s="720">
        <v>99.1</v>
      </c>
      <c r="BH31" s="721"/>
      <c r="BI31" s="721"/>
      <c r="BJ31" s="721"/>
      <c r="BK31" s="721"/>
      <c r="BL31" s="721"/>
      <c r="BM31" s="722">
        <v>95.5</v>
      </c>
      <c r="BN31" s="721"/>
      <c r="BO31" s="721"/>
      <c r="BP31" s="721"/>
      <c r="BQ31" s="723"/>
      <c r="BR31" s="720">
        <v>99.1</v>
      </c>
      <c r="BS31" s="721"/>
      <c r="BT31" s="721"/>
      <c r="BU31" s="721"/>
      <c r="BV31" s="721"/>
      <c r="BW31" s="721"/>
      <c r="BX31" s="722">
        <v>94.9</v>
      </c>
      <c r="BY31" s="721"/>
      <c r="BZ31" s="721"/>
      <c r="CA31" s="721"/>
      <c r="CB31" s="723"/>
      <c r="CD31" s="678"/>
      <c r="CE31" s="679"/>
      <c r="CF31" s="660" t="s">
        <v>316</v>
      </c>
      <c r="CG31" s="661"/>
      <c r="CH31" s="661"/>
      <c r="CI31" s="661"/>
      <c r="CJ31" s="661"/>
      <c r="CK31" s="661"/>
      <c r="CL31" s="661"/>
      <c r="CM31" s="661"/>
      <c r="CN31" s="661"/>
      <c r="CO31" s="661"/>
      <c r="CP31" s="661"/>
      <c r="CQ31" s="662"/>
      <c r="CR31" s="663">
        <v>18623</v>
      </c>
      <c r="CS31" s="672"/>
      <c r="CT31" s="672"/>
      <c r="CU31" s="672"/>
      <c r="CV31" s="672"/>
      <c r="CW31" s="672"/>
      <c r="CX31" s="672"/>
      <c r="CY31" s="673"/>
      <c r="CZ31" s="666">
        <v>0.3</v>
      </c>
      <c r="DA31" s="674"/>
      <c r="DB31" s="674"/>
      <c r="DC31" s="675"/>
      <c r="DD31" s="669">
        <v>15465</v>
      </c>
      <c r="DE31" s="672"/>
      <c r="DF31" s="672"/>
      <c r="DG31" s="672"/>
      <c r="DH31" s="672"/>
      <c r="DI31" s="672"/>
      <c r="DJ31" s="672"/>
      <c r="DK31" s="673"/>
      <c r="DL31" s="669">
        <v>15465</v>
      </c>
      <c r="DM31" s="672"/>
      <c r="DN31" s="672"/>
      <c r="DO31" s="672"/>
      <c r="DP31" s="672"/>
      <c r="DQ31" s="672"/>
      <c r="DR31" s="672"/>
      <c r="DS31" s="672"/>
      <c r="DT31" s="672"/>
      <c r="DU31" s="672"/>
      <c r="DV31" s="673"/>
      <c r="DW31" s="666">
        <v>0.5</v>
      </c>
      <c r="DX31" s="674"/>
      <c r="DY31" s="674"/>
      <c r="DZ31" s="674"/>
      <c r="EA31" s="674"/>
      <c r="EB31" s="674"/>
      <c r="EC31" s="688"/>
    </row>
    <row r="32" spans="2:133" ht="11.25" customHeight="1" x14ac:dyDescent="0.15">
      <c r="B32" s="660" t="s">
        <v>317</v>
      </c>
      <c r="C32" s="661"/>
      <c r="D32" s="661"/>
      <c r="E32" s="661"/>
      <c r="F32" s="661"/>
      <c r="G32" s="661"/>
      <c r="H32" s="661"/>
      <c r="I32" s="661"/>
      <c r="J32" s="661"/>
      <c r="K32" s="661"/>
      <c r="L32" s="661"/>
      <c r="M32" s="661"/>
      <c r="N32" s="661"/>
      <c r="O32" s="661"/>
      <c r="P32" s="661"/>
      <c r="Q32" s="662"/>
      <c r="R32" s="663">
        <v>303148</v>
      </c>
      <c r="S32" s="664"/>
      <c r="T32" s="664"/>
      <c r="U32" s="664"/>
      <c r="V32" s="664"/>
      <c r="W32" s="664"/>
      <c r="X32" s="664"/>
      <c r="Y32" s="665"/>
      <c r="Z32" s="699">
        <v>4.3</v>
      </c>
      <c r="AA32" s="699"/>
      <c r="AB32" s="699"/>
      <c r="AC32" s="699"/>
      <c r="AD32" s="700" t="s">
        <v>134</v>
      </c>
      <c r="AE32" s="700"/>
      <c r="AF32" s="700"/>
      <c r="AG32" s="700"/>
      <c r="AH32" s="700"/>
      <c r="AI32" s="700"/>
      <c r="AJ32" s="700"/>
      <c r="AK32" s="700"/>
      <c r="AL32" s="666" t="s">
        <v>182</v>
      </c>
      <c r="AM32" s="667"/>
      <c r="AN32" s="667"/>
      <c r="AO32" s="701"/>
      <c r="AP32" s="702"/>
      <c r="AQ32" s="703"/>
      <c r="AR32" s="703"/>
      <c r="AS32" s="703"/>
      <c r="AT32" s="727"/>
      <c r="AU32" s="214" t="s">
        <v>318</v>
      </c>
      <c r="AX32" s="660" t="s">
        <v>319</v>
      </c>
      <c r="AY32" s="661"/>
      <c r="AZ32" s="661"/>
      <c r="BA32" s="661"/>
      <c r="BB32" s="661"/>
      <c r="BC32" s="661"/>
      <c r="BD32" s="661"/>
      <c r="BE32" s="661"/>
      <c r="BF32" s="662"/>
      <c r="BG32" s="719">
        <v>99.2</v>
      </c>
      <c r="BH32" s="672"/>
      <c r="BI32" s="672"/>
      <c r="BJ32" s="672"/>
      <c r="BK32" s="672"/>
      <c r="BL32" s="672"/>
      <c r="BM32" s="667">
        <v>95.6</v>
      </c>
      <c r="BN32" s="672"/>
      <c r="BO32" s="672"/>
      <c r="BP32" s="672"/>
      <c r="BQ32" s="697"/>
      <c r="BR32" s="719">
        <v>99.4</v>
      </c>
      <c r="BS32" s="672"/>
      <c r="BT32" s="672"/>
      <c r="BU32" s="672"/>
      <c r="BV32" s="672"/>
      <c r="BW32" s="672"/>
      <c r="BX32" s="667">
        <v>94.3</v>
      </c>
      <c r="BY32" s="672"/>
      <c r="BZ32" s="672"/>
      <c r="CA32" s="672"/>
      <c r="CB32" s="697"/>
      <c r="CD32" s="680"/>
      <c r="CE32" s="681"/>
      <c r="CF32" s="660" t="s">
        <v>320</v>
      </c>
      <c r="CG32" s="661"/>
      <c r="CH32" s="661"/>
      <c r="CI32" s="661"/>
      <c r="CJ32" s="661"/>
      <c r="CK32" s="661"/>
      <c r="CL32" s="661"/>
      <c r="CM32" s="661"/>
      <c r="CN32" s="661"/>
      <c r="CO32" s="661"/>
      <c r="CP32" s="661"/>
      <c r="CQ32" s="662"/>
      <c r="CR32" s="663" t="s">
        <v>182</v>
      </c>
      <c r="CS32" s="664"/>
      <c r="CT32" s="664"/>
      <c r="CU32" s="664"/>
      <c r="CV32" s="664"/>
      <c r="CW32" s="664"/>
      <c r="CX32" s="664"/>
      <c r="CY32" s="665"/>
      <c r="CZ32" s="666" t="s">
        <v>134</v>
      </c>
      <c r="DA32" s="674"/>
      <c r="DB32" s="674"/>
      <c r="DC32" s="675"/>
      <c r="DD32" s="669" t="s">
        <v>134</v>
      </c>
      <c r="DE32" s="664"/>
      <c r="DF32" s="664"/>
      <c r="DG32" s="664"/>
      <c r="DH32" s="664"/>
      <c r="DI32" s="664"/>
      <c r="DJ32" s="664"/>
      <c r="DK32" s="665"/>
      <c r="DL32" s="669" t="s">
        <v>182</v>
      </c>
      <c r="DM32" s="664"/>
      <c r="DN32" s="664"/>
      <c r="DO32" s="664"/>
      <c r="DP32" s="664"/>
      <c r="DQ32" s="664"/>
      <c r="DR32" s="664"/>
      <c r="DS32" s="664"/>
      <c r="DT32" s="664"/>
      <c r="DU32" s="664"/>
      <c r="DV32" s="665"/>
      <c r="DW32" s="666" t="s">
        <v>247</v>
      </c>
      <c r="DX32" s="674"/>
      <c r="DY32" s="674"/>
      <c r="DZ32" s="674"/>
      <c r="EA32" s="674"/>
      <c r="EB32" s="674"/>
      <c r="EC32" s="688"/>
    </row>
    <row r="33" spans="2:133" ht="11.25" customHeight="1" x14ac:dyDescent="0.15">
      <c r="B33" s="660" t="s">
        <v>321</v>
      </c>
      <c r="C33" s="661"/>
      <c r="D33" s="661"/>
      <c r="E33" s="661"/>
      <c r="F33" s="661"/>
      <c r="G33" s="661"/>
      <c r="H33" s="661"/>
      <c r="I33" s="661"/>
      <c r="J33" s="661"/>
      <c r="K33" s="661"/>
      <c r="L33" s="661"/>
      <c r="M33" s="661"/>
      <c r="N33" s="661"/>
      <c r="O33" s="661"/>
      <c r="P33" s="661"/>
      <c r="Q33" s="662"/>
      <c r="R33" s="663">
        <v>18099</v>
      </c>
      <c r="S33" s="664"/>
      <c r="T33" s="664"/>
      <c r="U33" s="664"/>
      <c r="V33" s="664"/>
      <c r="W33" s="664"/>
      <c r="X33" s="664"/>
      <c r="Y33" s="665"/>
      <c r="Z33" s="699">
        <v>0.3</v>
      </c>
      <c r="AA33" s="699"/>
      <c r="AB33" s="699"/>
      <c r="AC33" s="699"/>
      <c r="AD33" s="700">
        <v>10202</v>
      </c>
      <c r="AE33" s="700"/>
      <c r="AF33" s="700"/>
      <c r="AG33" s="700"/>
      <c r="AH33" s="700"/>
      <c r="AI33" s="700"/>
      <c r="AJ33" s="700"/>
      <c r="AK33" s="700"/>
      <c r="AL33" s="666">
        <v>0.3</v>
      </c>
      <c r="AM33" s="667"/>
      <c r="AN33" s="667"/>
      <c r="AO33" s="701"/>
      <c r="AP33" s="704"/>
      <c r="AQ33" s="705"/>
      <c r="AR33" s="705"/>
      <c r="AS33" s="705"/>
      <c r="AT33" s="728"/>
      <c r="AU33" s="219"/>
      <c r="AV33" s="219"/>
      <c r="AW33" s="219"/>
      <c r="AX33" s="644" t="s">
        <v>322</v>
      </c>
      <c r="AY33" s="645"/>
      <c r="AZ33" s="645"/>
      <c r="BA33" s="645"/>
      <c r="BB33" s="645"/>
      <c r="BC33" s="645"/>
      <c r="BD33" s="645"/>
      <c r="BE33" s="645"/>
      <c r="BF33" s="646"/>
      <c r="BG33" s="718">
        <v>98.8</v>
      </c>
      <c r="BH33" s="648"/>
      <c r="BI33" s="648"/>
      <c r="BJ33" s="648"/>
      <c r="BK33" s="648"/>
      <c r="BL33" s="648"/>
      <c r="BM33" s="692">
        <v>94.3</v>
      </c>
      <c r="BN33" s="648"/>
      <c r="BO33" s="648"/>
      <c r="BP33" s="648"/>
      <c r="BQ33" s="686"/>
      <c r="BR33" s="718">
        <v>98.6</v>
      </c>
      <c r="BS33" s="648"/>
      <c r="BT33" s="648"/>
      <c r="BU33" s="648"/>
      <c r="BV33" s="648"/>
      <c r="BW33" s="648"/>
      <c r="BX33" s="692">
        <v>94</v>
      </c>
      <c r="BY33" s="648"/>
      <c r="BZ33" s="648"/>
      <c r="CA33" s="648"/>
      <c r="CB33" s="686"/>
      <c r="CD33" s="660" t="s">
        <v>323</v>
      </c>
      <c r="CE33" s="661"/>
      <c r="CF33" s="661"/>
      <c r="CG33" s="661"/>
      <c r="CH33" s="661"/>
      <c r="CI33" s="661"/>
      <c r="CJ33" s="661"/>
      <c r="CK33" s="661"/>
      <c r="CL33" s="661"/>
      <c r="CM33" s="661"/>
      <c r="CN33" s="661"/>
      <c r="CO33" s="661"/>
      <c r="CP33" s="661"/>
      <c r="CQ33" s="662"/>
      <c r="CR33" s="663">
        <v>3426304</v>
      </c>
      <c r="CS33" s="672"/>
      <c r="CT33" s="672"/>
      <c r="CU33" s="672"/>
      <c r="CV33" s="672"/>
      <c r="CW33" s="672"/>
      <c r="CX33" s="672"/>
      <c r="CY33" s="673"/>
      <c r="CZ33" s="666">
        <v>49.5</v>
      </c>
      <c r="DA33" s="674"/>
      <c r="DB33" s="674"/>
      <c r="DC33" s="675"/>
      <c r="DD33" s="669">
        <v>2541709</v>
      </c>
      <c r="DE33" s="672"/>
      <c r="DF33" s="672"/>
      <c r="DG33" s="672"/>
      <c r="DH33" s="672"/>
      <c r="DI33" s="672"/>
      <c r="DJ33" s="672"/>
      <c r="DK33" s="673"/>
      <c r="DL33" s="669">
        <v>1418902</v>
      </c>
      <c r="DM33" s="672"/>
      <c r="DN33" s="672"/>
      <c r="DO33" s="672"/>
      <c r="DP33" s="672"/>
      <c r="DQ33" s="672"/>
      <c r="DR33" s="672"/>
      <c r="DS33" s="672"/>
      <c r="DT33" s="672"/>
      <c r="DU33" s="672"/>
      <c r="DV33" s="673"/>
      <c r="DW33" s="666">
        <v>42.6</v>
      </c>
      <c r="DX33" s="674"/>
      <c r="DY33" s="674"/>
      <c r="DZ33" s="674"/>
      <c r="EA33" s="674"/>
      <c r="EB33" s="674"/>
      <c r="EC33" s="688"/>
    </row>
    <row r="34" spans="2:133" ht="11.25" customHeight="1" x14ac:dyDescent="0.15">
      <c r="B34" s="660" t="s">
        <v>324</v>
      </c>
      <c r="C34" s="661"/>
      <c r="D34" s="661"/>
      <c r="E34" s="661"/>
      <c r="F34" s="661"/>
      <c r="G34" s="661"/>
      <c r="H34" s="661"/>
      <c r="I34" s="661"/>
      <c r="J34" s="661"/>
      <c r="K34" s="661"/>
      <c r="L34" s="661"/>
      <c r="M34" s="661"/>
      <c r="N34" s="661"/>
      <c r="O34" s="661"/>
      <c r="P34" s="661"/>
      <c r="Q34" s="662"/>
      <c r="R34" s="663">
        <v>119589</v>
      </c>
      <c r="S34" s="664"/>
      <c r="T34" s="664"/>
      <c r="U34" s="664"/>
      <c r="V34" s="664"/>
      <c r="W34" s="664"/>
      <c r="X34" s="664"/>
      <c r="Y34" s="665"/>
      <c r="Z34" s="699">
        <v>1.7</v>
      </c>
      <c r="AA34" s="699"/>
      <c r="AB34" s="699"/>
      <c r="AC34" s="699"/>
      <c r="AD34" s="700" t="s">
        <v>134</v>
      </c>
      <c r="AE34" s="700"/>
      <c r="AF34" s="700"/>
      <c r="AG34" s="700"/>
      <c r="AH34" s="700"/>
      <c r="AI34" s="700"/>
      <c r="AJ34" s="700"/>
      <c r="AK34" s="700"/>
      <c r="AL34" s="666" t="s">
        <v>182</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325</v>
      </c>
      <c r="CE34" s="661"/>
      <c r="CF34" s="661"/>
      <c r="CG34" s="661"/>
      <c r="CH34" s="661"/>
      <c r="CI34" s="661"/>
      <c r="CJ34" s="661"/>
      <c r="CK34" s="661"/>
      <c r="CL34" s="661"/>
      <c r="CM34" s="661"/>
      <c r="CN34" s="661"/>
      <c r="CO34" s="661"/>
      <c r="CP34" s="661"/>
      <c r="CQ34" s="662"/>
      <c r="CR34" s="663">
        <v>1006639</v>
      </c>
      <c r="CS34" s="664"/>
      <c r="CT34" s="664"/>
      <c r="CU34" s="664"/>
      <c r="CV34" s="664"/>
      <c r="CW34" s="664"/>
      <c r="CX34" s="664"/>
      <c r="CY34" s="665"/>
      <c r="CZ34" s="666">
        <v>14.5</v>
      </c>
      <c r="DA34" s="674"/>
      <c r="DB34" s="674"/>
      <c r="DC34" s="675"/>
      <c r="DD34" s="669">
        <v>734403</v>
      </c>
      <c r="DE34" s="664"/>
      <c r="DF34" s="664"/>
      <c r="DG34" s="664"/>
      <c r="DH34" s="664"/>
      <c r="DI34" s="664"/>
      <c r="DJ34" s="664"/>
      <c r="DK34" s="665"/>
      <c r="DL34" s="669">
        <v>601074</v>
      </c>
      <c r="DM34" s="664"/>
      <c r="DN34" s="664"/>
      <c r="DO34" s="664"/>
      <c r="DP34" s="664"/>
      <c r="DQ34" s="664"/>
      <c r="DR34" s="664"/>
      <c r="DS34" s="664"/>
      <c r="DT34" s="664"/>
      <c r="DU34" s="664"/>
      <c r="DV34" s="665"/>
      <c r="DW34" s="666">
        <v>18.100000000000001</v>
      </c>
      <c r="DX34" s="674"/>
      <c r="DY34" s="674"/>
      <c r="DZ34" s="674"/>
      <c r="EA34" s="674"/>
      <c r="EB34" s="674"/>
      <c r="EC34" s="688"/>
    </row>
    <row r="35" spans="2:133" ht="11.25" customHeight="1" x14ac:dyDescent="0.15">
      <c r="B35" s="660" t="s">
        <v>326</v>
      </c>
      <c r="C35" s="661"/>
      <c r="D35" s="661"/>
      <c r="E35" s="661"/>
      <c r="F35" s="661"/>
      <c r="G35" s="661"/>
      <c r="H35" s="661"/>
      <c r="I35" s="661"/>
      <c r="J35" s="661"/>
      <c r="K35" s="661"/>
      <c r="L35" s="661"/>
      <c r="M35" s="661"/>
      <c r="N35" s="661"/>
      <c r="O35" s="661"/>
      <c r="P35" s="661"/>
      <c r="Q35" s="662"/>
      <c r="R35" s="663">
        <v>980952</v>
      </c>
      <c r="S35" s="664"/>
      <c r="T35" s="664"/>
      <c r="U35" s="664"/>
      <c r="V35" s="664"/>
      <c r="W35" s="664"/>
      <c r="X35" s="664"/>
      <c r="Y35" s="665"/>
      <c r="Z35" s="699">
        <v>13.8</v>
      </c>
      <c r="AA35" s="699"/>
      <c r="AB35" s="699"/>
      <c r="AC35" s="699"/>
      <c r="AD35" s="700" t="s">
        <v>247</v>
      </c>
      <c r="AE35" s="700"/>
      <c r="AF35" s="700"/>
      <c r="AG35" s="700"/>
      <c r="AH35" s="700"/>
      <c r="AI35" s="700"/>
      <c r="AJ35" s="700"/>
      <c r="AK35" s="700"/>
      <c r="AL35" s="666" t="s">
        <v>134</v>
      </c>
      <c r="AM35" s="667"/>
      <c r="AN35" s="667"/>
      <c r="AO35" s="701"/>
      <c r="AP35" s="222"/>
      <c r="AQ35" s="715" t="s">
        <v>327</v>
      </c>
      <c r="AR35" s="716"/>
      <c r="AS35" s="716"/>
      <c r="AT35" s="716"/>
      <c r="AU35" s="716"/>
      <c r="AV35" s="716"/>
      <c r="AW35" s="716"/>
      <c r="AX35" s="716"/>
      <c r="AY35" s="716"/>
      <c r="AZ35" s="716"/>
      <c r="BA35" s="716"/>
      <c r="BB35" s="716"/>
      <c r="BC35" s="716"/>
      <c r="BD35" s="716"/>
      <c r="BE35" s="716"/>
      <c r="BF35" s="717"/>
      <c r="BG35" s="715" t="s">
        <v>328</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329</v>
      </c>
      <c r="CE35" s="661"/>
      <c r="CF35" s="661"/>
      <c r="CG35" s="661"/>
      <c r="CH35" s="661"/>
      <c r="CI35" s="661"/>
      <c r="CJ35" s="661"/>
      <c r="CK35" s="661"/>
      <c r="CL35" s="661"/>
      <c r="CM35" s="661"/>
      <c r="CN35" s="661"/>
      <c r="CO35" s="661"/>
      <c r="CP35" s="661"/>
      <c r="CQ35" s="662"/>
      <c r="CR35" s="663">
        <v>293146</v>
      </c>
      <c r="CS35" s="672"/>
      <c r="CT35" s="672"/>
      <c r="CU35" s="672"/>
      <c r="CV35" s="672"/>
      <c r="CW35" s="672"/>
      <c r="CX35" s="672"/>
      <c r="CY35" s="673"/>
      <c r="CZ35" s="666">
        <v>4.2</v>
      </c>
      <c r="DA35" s="674"/>
      <c r="DB35" s="674"/>
      <c r="DC35" s="675"/>
      <c r="DD35" s="669">
        <v>252390</v>
      </c>
      <c r="DE35" s="672"/>
      <c r="DF35" s="672"/>
      <c r="DG35" s="672"/>
      <c r="DH35" s="672"/>
      <c r="DI35" s="672"/>
      <c r="DJ35" s="672"/>
      <c r="DK35" s="673"/>
      <c r="DL35" s="669">
        <v>251094</v>
      </c>
      <c r="DM35" s="672"/>
      <c r="DN35" s="672"/>
      <c r="DO35" s="672"/>
      <c r="DP35" s="672"/>
      <c r="DQ35" s="672"/>
      <c r="DR35" s="672"/>
      <c r="DS35" s="672"/>
      <c r="DT35" s="672"/>
      <c r="DU35" s="672"/>
      <c r="DV35" s="673"/>
      <c r="DW35" s="666">
        <v>7.5</v>
      </c>
      <c r="DX35" s="674"/>
      <c r="DY35" s="674"/>
      <c r="DZ35" s="674"/>
      <c r="EA35" s="674"/>
      <c r="EB35" s="674"/>
      <c r="EC35" s="688"/>
    </row>
    <row r="36" spans="2:133" ht="11.25" customHeight="1" x14ac:dyDescent="0.15">
      <c r="B36" s="660" t="s">
        <v>330</v>
      </c>
      <c r="C36" s="661"/>
      <c r="D36" s="661"/>
      <c r="E36" s="661"/>
      <c r="F36" s="661"/>
      <c r="G36" s="661"/>
      <c r="H36" s="661"/>
      <c r="I36" s="661"/>
      <c r="J36" s="661"/>
      <c r="K36" s="661"/>
      <c r="L36" s="661"/>
      <c r="M36" s="661"/>
      <c r="N36" s="661"/>
      <c r="O36" s="661"/>
      <c r="P36" s="661"/>
      <c r="Q36" s="662"/>
      <c r="R36" s="663">
        <v>158590</v>
      </c>
      <c r="S36" s="664"/>
      <c r="T36" s="664"/>
      <c r="U36" s="664"/>
      <c r="V36" s="664"/>
      <c r="W36" s="664"/>
      <c r="X36" s="664"/>
      <c r="Y36" s="665"/>
      <c r="Z36" s="699">
        <v>2.2000000000000002</v>
      </c>
      <c r="AA36" s="699"/>
      <c r="AB36" s="699"/>
      <c r="AC36" s="699"/>
      <c r="AD36" s="700" t="s">
        <v>182</v>
      </c>
      <c r="AE36" s="700"/>
      <c r="AF36" s="700"/>
      <c r="AG36" s="700"/>
      <c r="AH36" s="700"/>
      <c r="AI36" s="700"/>
      <c r="AJ36" s="700"/>
      <c r="AK36" s="700"/>
      <c r="AL36" s="666" t="s">
        <v>134</v>
      </c>
      <c r="AM36" s="667"/>
      <c r="AN36" s="667"/>
      <c r="AO36" s="701"/>
      <c r="AP36" s="222"/>
      <c r="AQ36" s="706" t="s">
        <v>331</v>
      </c>
      <c r="AR36" s="707"/>
      <c r="AS36" s="707"/>
      <c r="AT36" s="707"/>
      <c r="AU36" s="707"/>
      <c r="AV36" s="707"/>
      <c r="AW36" s="707"/>
      <c r="AX36" s="707"/>
      <c r="AY36" s="708"/>
      <c r="AZ36" s="709">
        <v>944873</v>
      </c>
      <c r="BA36" s="710"/>
      <c r="BB36" s="710"/>
      <c r="BC36" s="710"/>
      <c r="BD36" s="710"/>
      <c r="BE36" s="710"/>
      <c r="BF36" s="711"/>
      <c r="BG36" s="712" t="s">
        <v>332</v>
      </c>
      <c r="BH36" s="713"/>
      <c r="BI36" s="713"/>
      <c r="BJ36" s="713"/>
      <c r="BK36" s="713"/>
      <c r="BL36" s="713"/>
      <c r="BM36" s="713"/>
      <c r="BN36" s="713"/>
      <c r="BO36" s="713"/>
      <c r="BP36" s="713"/>
      <c r="BQ36" s="713"/>
      <c r="BR36" s="713"/>
      <c r="BS36" s="713"/>
      <c r="BT36" s="713"/>
      <c r="BU36" s="714"/>
      <c r="BV36" s="709">
        <v>25303</v>
      </c>
      <c r="BW36" s="710"/>
      <c r="BX36" s="710"/>
      <c r="BY36" s="710"/>
      <c r="BZ36" s="710"/>
      <c r="CA36" s="710"/>
      <c r="CB36" s="711"/>
      <c r="CD36" s="660" t="s">
        <v>333</v>
      </c>
      <c r="CE36" s="661"/>
      <c r="CF36" s="661"/>
      <c r="CG36" s="661"/>
      <c r="CH36" s="661"/>
      <c r="CI36" s="661"/>
      <c r="CJ36" s="661"/>
      <c r="CK36" s="661"/>
      <c r="CL36" s="661"/>
      <c r="CM36" s="661"/>
      <c r="CN36" s="661"/>
      <c r="CO36" s="661"/>
      <c r="CP36" s="661"/>
      <c r="CQ36" s="662"/>
      <c r="CR36" s="663">
        <v>759638</v>
      </c>
      <c r="CS36" s="664"/>
      <c r="CT36" s="664"/>
      <c r="CU36" s="664"/>
      <c r="CV36" s="664"/>
      <c r="CW36" s="664"/>
      <c r="CX36" s="664"/>
      <c r="CY36" s="665"/>
      <c r="CZ36" s="666">
        <v>11</v>
      </c>
      <c r="DA36" s="674"/>
      <c r="DB36" s="674"/>
      <c r="DC36" s="675"/>
      <c r="DD36" s="669">
        <v>660020</v>
      </c>
      <c r="DE36" s="664"/>
      <c r="DF36" s="664"/>
      <c r="DG36" s="664"/>
      <c r="DH36" s="664"/>
      <c r="DI36" s="664"/>
      <c r="DJ36" s="664"/>
      <c r="DK36" s="665"/>
      <c r="DL36" s="669">
        <v>168518</v>
      </c>
      <c r="DM36" s="664"/>
      <c r="DN36" s="664"/>
      <c r="DO36" s="664"/>
      <c r="DP36" s="664"/>
      <c r="DQ36" s="664"/>
      <c r="DR36" s="664"/>
      <c r="DS36" s="664"/>
      <c r="DT36" s="664"/>
      <c r="DU36" s="664"/>
      <c r="DV36" s="665"/>
      <c r="DW36" s="666">
        <v>5.0999999999999996</v>
      </c>
      <c r="DX36" s="674"/>
      <c r="DY36" s="674"/>
      <c r="DZ36" s="674"/>
      <c r="EA36" s="674"/>
      <c r="EB36" s="674"/>
      <c r="EC36" s="688"/>
    </row>
    <row r="37" spans="2:133" ht="11.25" customHeight="1" x14ac:dyDescent="0.15">
      <c r="B37" s="660" t="s">
        <v>334</v>
      </c>
      <c r="C37" s="661"/>
      <c r="D37" s="661"/>
      <c r="E37" s="661"/>
      <c r="F37" s="661"/>
      <c r="G37" s="661"/>
      <c r="H37" s="661"/>
      <c r="I37" s="661"/>
      <c r="J37" s="661"/>
      <c r="K37" s="661"/>
      <c r="L37" s="661"/>
      <c r="M37" s="661"/>
      <c r="N37" s="661"/>
      <c r="O37" s="661"/>
      <c r="P37" s="661"/>
      <c r="Q37" s="662"/>
      <c r="R37" s="663">
        <v>423148</v>
      </c>
      <c r="S37" s="664"/>
      <c r="T37" s="664"/>
      <c r="U37" s="664"/>
      <c r="V37" s="664"/>
      <c r="W37" s="664"/>
      <c r="X37" s="664"/>
      <c r="Y37" s="665"/>
      <c r="Z37" s="699">
        <v>5.9</v>
      </c>
      <c r="AA37" s="699"/>
      <c r="AB37" s="699"/>
      <c r="AC37" s="699"/>
      <c r="AD37" s="700">
        <v>5729</v>
      </c>
      <c r="AE37" s="700"/>
      <c r="AF37" s="700"/>
      <c r="AG37" s="700"/>
      <c r="AH37" s="700"/>
      <c r="AI37" s="700"/>
      <c r="AJ37" s="700"/>
      <c r="AK37" s="700"/>
      <c r="AL37" s="666">
        <v>0.2</v>
      </c>
      <c r="AM37" s="667"/>
      <c r="AN37" s="667"/>
      <c r="AO37" s="701"/>
      <c r="AQ37" s="694" t="s">
        <v>335</v>
      </c>
      <c r="AR37" s="695"/>
      <c r="AS37" s="695"/>
      <c r="AT37" s="695"/>
      <c r="AU37" s="695"/>
      <c r="AV37" s="695"/>
      <c r="AW37" s="695"/>
      <c r="AX37" s="695"/>
      <c r="AY37" s="696"/>
      <c r="AZ37" s="663">
        <v>380000</v>
      </c>
      <c r="BA37" s="664"/>
      <c r="BB37" s="664"/>
      <c r="BC37" s="664"/>
      <c r="BD37" s="672"/>
      <c r="BE37" s="672"/>
      <c r="BF37" s="697"/>
      <c r="BG37" s="660" t="s">
        <v>336</v>
      </c>
      <c r="BH37" s="661"/>
      <c r="BI37" s="661"/>
      <c r="BJ37" s="661"/>
      <c r="BK37" s="661"/>
      <c r="BL37" s="661"/>
      <c r="BM37" s="661"/>
      <c r="BN37" s="661"/>
      <c r="BO37" s="661"/>
      <c r="BP37" s="661"/>
      <c r="BQ37" s="661"/>
      <c r="BR37" s="661"/>
      <c r="BS37" s="661"/>
      <c r="BT37" s="661"/>
      <c r="BU37" s="662"/>
      <c r="BV37" s="663">
        <v>14952</v>
      </c>
      <c r="BW37" s="664"/>
      <c r="BX37" s="664"/>
      <c r="BY37" s="664"/>
      <c r="BZ37" s="664"/>
      <c r="CA37" s="664"/>
      <c r="CB37" s="698"/>
      <c r="CD37" s="660" t="s">
        <v>337</v>
      </c>
      <c r="CE37" s="661"/>
      <c r="CF37" s="661"/>
      <c r="CG37" s="661"/>
      <c r="CH37" s="661"/>
      <c r="CI37" s="661"/>
      <c r="CJ37" s="661"/>
      <c r="CK37" s="661"/>
      <c r="CL37" s="661"/>
      <c r="CM37" s="661"/>
      <c r="CN37" s="661"/>
      <c r="CO37" s="661"/>
      <c r="CP37" s="661"/>
      <c r="CQ37" s="662"/>
      <c r="CR37" s="663">
        <v>82814</v>
      </c>
      <c r="CS37" s="672"/>
      <c r="CT37" s="672"/>
      <c r="CU37" s="672"/>
      <c r="CV37" s="672"/>
      <c r="CW37" s="672"/>
      <c r="CX37" s="672"/>
      <c r="CY37" s="673"/>
      <c r="CZ37" s="666">
        <v>1.2</v>
      </c>
      <c r="DA37" s="674"/>
      <c r="DB37" s="674"/>
      <c r="DC37" s="675"/>
      <c r="DD37" s="669">
        <v>82814</v>
      </c>
      <c r="DE37" s="672"/>
      <c r="DF37" s="672"/>
      <c r="DG37" s="672"/>
      <c r="DH37" s="672"/>
      <c r="DI37" s="672"/>
      <c r="DJ37" s="672"/>
      <c r="DK37" s="673"/>
      <c r="DL37" s="669">
        <v>81384</v>
      </c>
      <c r="DM37" s="672"/>
      <c r="DN37" s="672"/>
      <c r="DO37" s="672"/>
      <c r="DP37" s="672"/>
      <c r="DQ37" s="672"/>
      <c r="DR37" s="672"/>
      <c r="DS37" s="672"/>
      <c r="DT37" s="672"/>
      <c r="DU37" s="672"/>
      <c r="DV37" s="673"/>
      <c r="DW37" s="666">
        <v>2.4</v>
      </c>
      <c r="DX37" s="674"/>
      <c r="DY37" s="674"/>
      <c r="DZ37" s="674"/>
      <c r="EA37" s="674"/>
      <c r="EB37" s="674"/>
      <c r="EC37" s="688"/>
    </row>
    <row r="38" spans="2:133" ht="11.25" customHeight="1" x14ac:dyDescent="0.15">
      <c r="B38" s="660" t="s">
        <v>338</v>
      </c>
      <c r="C38" s="661"/>
      <c r="D38" s="661"/>
      <c r="E38" s="661"/>
      <c r="F38" s="661"/>
      <c r="G38" s="661"/>
      <c r="H38" s="661"/>
      <c r="I38" s="661"/>
      <c r="J38" s="661"/>
      <c r="K38" s="661"/>
      <c r="L38" s="661"/>
      <c r="M38" s="661"/>
      <c r="N38" s="661"/>
      <c r="O38" s="661"/>
      <c r="P38" s="661"/>
      <c r="Q38" s="662"/>
      <c r="R38" s="663">
        <v>704692</v>
      </c>
      <c r="S38" s="664"/>
      <c r="T38" s="664"/>
      <c r="U38" s="664"/>
      <c r="V38" s="664"/>
      <c r="W38" s="664"/>
      <c r="X38" s="664"/>
      <c r="Y38" s="665"/>
      <c r="Z38" s="699">
        <v>9.9</v>
      </c>
      <c r="AA38" s="699"/>
      <c r="AB38" s="699"/>
      <c r="AC38" s="699"/>
      <c r="AD38" s="700" t="s">
        <v>134</v>
      </c>
      <c r="AE38" s="700"/>
      <c r="AF38" s="700"/>
      <c r="AG38" s="700"/>
      <c r="AH38" s="700"/>
      <c r="AI38" s="700"/>
      <c r="AJ38" s="700"/>
      <c r="AK38" s="700"/>
      <c r="AL38" s="666" t="s">
        <v>247</v>
      </c>
      <c r="AM38" s="667"/>
      <c r="AN38" s="667"/>
      <c r="AO38" s="701"/>
      <c r="AQ38" s="694" t="s">
        <v>339</v>
      </c>
      <c r="AR38" s="695"/>
      <c r="AS38" s="695"/>
      <c r="AT38" s="695"/>
      <c r="AU38" s="695"/>
      <c r="AV38" s="695"/>
      <c r="AW38" s="695"/>
      <c r="AX38" s="695"/>
      <c r="AY38" s="696"/>
      <c r="AZ38" s="663">
        <v>169449</v>
      </c>
      <c r="BA38" s="664"/>
      <c r="BB38" s="664"/>
      <c r="BC38" s="664"/>
      <c r="BD38" s="672"/>
      <c r="BE38" s="672"/>
      <c r="BF38" s="697"/>
      <c r="BG38" s="660" t="s">
        <v>340</v>
      </c>
      <c r="BH38" s="661"/>
      <c r="BI38" s="661"/>
      <c r="BJ38" s="661"/>
      <c r="BK38" s="661"/>
      <c r="BL38" s="661"/>
      <c r="BM38" s="661"/>
      <c r="BN38" s="661"/>
      <c r="BO38" s="661"/>
      <c r="BP38" s="661"/>
      <c r="BQ38" s="661"/>
      <c r="BR38" s="661"/>
      <c r="BS38" s="661"/>
      <c r="BT38" s="661"/>
      <c r="BU38" s="662"/>
      <c r="BV38" s="663">
        <v>791</v>
      </c>
      <c r="BW38" s="664"/>
      <c r="BX38" s="664"/>
      <c r="BY38" s="664"/>
      <c r="BZ38" s="664"/>
      <c r="CA38" s="664"/>
      <c r="CB38" s="698"/>
      <c r="CD38" s="660" t="s">
        <v>341</v>
      </c>
      <c r="CE38" s="661"/>
      <c r="CF38" s="661"/>
      <c r="CG38" s="661"/>
      <c r="CH38" s="661"/>
      <c r="CI38" s="661"/>
      <c r="CJ38" s="661"/>
      <c r="CK38" s="661"/>
      <c r="CL38" s="661"/>
      <c r="CM38" s="661"/>
      <c r="CN38" s="661"/>
      <c r="CO38" s="661"/>
      <c r="CP38" s="661"/>
      <c r="CQ38" s="662"/>
      <c r="CR38" s="663">
        <v>532908</v>
      </c>
      <c r="CS38" s="664"/>
      <c r="CT38" s="664"/>
      <c r="CU38" s="664"/>
      <c r="CV38" s="664"/>
      <c r="CW38" s="664"/>
      <c r="CX38" s="664"/>
      <c r="CY38" s="665"/>
      <c r="CZ38" s="666">
        <v>7.7</v>
      </c>
      <c r="DA38" s="674"/>
      <c r="DB38" s="674"/>
      <c r="DC38" s="675"/>
      <c r="DD38" s="669">
        <v>468559</v>
      </c>
      <c r="DE38" s="664"/>
      <c r="DF38" s="664"/>
      <c r="DG38" s="664"/>
      <c r="DH38" s="664"/>
      <c r="DI38" s="664"/>
      <c r="DJ38" s="664"/>
      <c r="DK38" s="665"/>
      <c r="DL38" s="669">
        <v>398216</v>
      </c>
      <c r="DM38" s="664"/>
      <c r="DN38" s="664"/>
      <c r="DO38" s="664"/>
      <c r="DP38" s="664"/>
      <c r="DQ38" s="664"/>
      <c r="DR38" s="664"/>
      <c r="DS38" s="664"/>
      <c r="DT38" s="664"/>
      <c r="DU38" s="664"/>
      <c r="DV38" s="665"/>
      <c r="DW38" s="666">
        <v>12</v>
      </c>
      <c r="DX38" s="674"/>
      <c r="DY38" s="674"/>
      <c r="DZ38" s="674"/>
      <c r="EA38" s="674"/>
      <c r="EB38" s="674"/>
      <c r="EC38" s="688"/>
    </row>
    <row r="39" spans="2:133" ht="11.25" customHeight="1" x14ac:dyDescent="0.15">
      <c r="B39" s="660" t="s">
        <v>342</v>
      </c>
      <c r="C39" s="661"/>
      <c r="D39" s="661"/>
      <c r="E39" s="661"/>
      <c r="F39" s="661"/>
      <c r="G39" s="661"/>
      <c r="H39" s="661"/>
      <c r="I39" s="661"/>
      <c r="J39" s="661"/>
      <c r="K39" s="661"/>
      <c r="L39" s="661"/>
      <c r="M39" s="661"/>
      <c r="N39" s="661"/>
      <c r="O39" s="661"/>
      <c r="P39" s="661"/>
      <c r="Q39" s="662"/>
      <c r="R39" s="663" t="s">
        <v>182</v>
      </c>
      <c r="S39" s="664"/>
      <c r="T39" s="664"/>
      <c r="U39" s="664"/>
      <c r="V39" s="664"/>
      <c r="W39" s="664"/>
      <c r="X39" s="664"/>
      <c r="Y39" s="665"/>
      <c r="Z39" s="699" t="s">
        <v>182</v>
      </c>
      <c r="AA39" s="699"/>
      <c r="AB39" s="699"/>
      <c r="AC39" s="699"/>
      <c r="AD39" s="700" t="s">
        <v>247</v>
      </c>
      <c r="AE39" s="700"/>
      <c r="AF39" s="700"/>
      <c r="AG39" s="700"/>
      <c r="AH39" s="700"/>
      <c r="AI39" s="700"/>
      <c r="AJ39" s="700"/>
      <c r="AK39" s="700"/>
      <c r="AL39" s="666" t="s">
        <v>134</v>
      </c>
      <c r="AM39" s="667"/>
      <c r="AN39" s="667"/>
      <c r="AO39" s="701"/>
      <c r="AQ39" s="694" t="s">
        <v>343</v>
      </c>
      <c r="AR39" s="695"/>
      <c r="AS39" s="695"/>
      <c r="AT39" s="695"/>
      <c r="AU39" s="695"/>
      <c r="AV39" s="695"/>
      <c r="AW39" s="695"/>
      <c r="AX39" s="695"/>
      <c r="AY39" s="696"/>
      <c r="AZ39" s="663">
        <v>29708</v>
      </c>
      <c r="BA39" s="664"/>
      <c r="BB39" s="664"/>
      <c r="BC39" s="664"/>
      <c r="BD39" s="672"/>
      <c r="BE39" s="672"/>
      <c r="BF39" s="697"/>
      <c r="BG39" s="660" t="s">
        <v>344</v>
      </c>
      <c r="BH39" s="661"/>
      <c r="BI39" s="661"/>
      <c r="BJ39" s="661"/>
      <c r="BK39" s="661"/>
      <c r="BL39" s="661"/>
      <c r="BM39" s="661"/>
      <c r="BN39" s="661"/>
      <c r="BO39" s="661"/>
      <c r="BP39" s="661"/>
      <c r="BQ39" s="661"/>
      <c r="BR39" s="661"/>
      <c r="BS39" s="661"/>
      <c r="BT39" s="661"/>
      <c r="BU39" s="662"/>
      <c r="BV39" s="663">
        <v>1211</v>
      </c>
      <c r="BW39" s="664"/>
      <c r="BX39" s="664"/>
      <c r="BY39" s="664"/>
      <c r="BZ39" s="664"/>
      <c r="CA39" s="664"/>
      <c r="CB39" s="698"/>
      <c r="CD39" s="660" t="s">
        <v>345</v>
      </c>
      <c r="CE39" s="661"/>
      <c r="CF39" s="661"/>
      <c r="CG39" s="661"/>
      <c r="CH39" s="661"/>
      <c r="CI39" s="661"/>
      <c r="CJ39" s="661"/>
      <c r="CK39" s="661"/>
      <c r="CL39" s="661"/>
      <c r="CM39" s="661"/>
      <c r="CN39" s="661"/>
      <c r="CO39" s="661"/>
      <c r="CP39" s="661"/>
      <c r="CQ39" s="662"/>
      <c r="CR39" s="663">
        <v>804325</v>
      </c>
      <c r="CS39" s="672"/>
      <c r="CT39" s="672"/>
      <c r="CU39" s="672"/>
      <c r="CV39" s="672"/>
      <c r="CW39" s="672"/>
      <c r="CX39" s="672"/>
      <c r="CY39" s="673"/>
      <c r="CZ39" s="666">
        <v>11.6</v>
      </c>
      <c r="DA39" s="674"/>
      <c r="DB39" s="674"/>
      <c r="DC39" s="675"/>
      <c r="DD39" s="669">
        <v>397957</v>
      </c>
      <c r="DE39" s="672"/>
      <c r="DF39" s="672"/>
      <c r="DG39" s="672"/>
      <c r="DH39" s="672"/>
      <c r="DI39" s="672"/>
      <c r="DJ39" s="672"/>
      <c r="DK39" s="673"/>
      <c r="DL39" s="669" t="s">
        <v>247</v>
      </c>
      <c r="DM39" s="672"/>
      <c r="DN39" s="672"/>
      <c r="DO39" s="672"/>
      <c r="DP39" s="672"/>
      <c r="DQ39" s="672"/>
      <c r="DR39" s="672"/>
      <c r="DS39" s="672"/>
      <c r="DT39" s="672"/>
      <c r="DU39" s="672"/>
      <c r="DV39" s="673"/>
      <c r="DW39" s="666" t="s">
        <v>134</v>
      </c>
      <c r="DX39" s="674"/>
      <c r="DY39" s="674"/>
      <c r="DZ39" s="674"/>
      <c r="EA39" s="674"/>
      <c r="EB39" s="674"/>
      <c r="EC39" s="688"/>
    </row>
    <row r="40" spans="2:133" ht="11.25" customHeight="1" x14ac:dyDescent="0.15">
      <c r="B40" s="660" t="s">
        <v>346</v>
      </c>
      <c r="C40" s="661"/>
      <c r="D40" s="661"/>
      <c r="E40" s="661"/>
      <c r="F40" s="661"/>
      <c r="G40" s="661"/>
      <c r="H40" s="661"/>
      <c r="I40" s="661"/>
      <c r="J40" s="661"/>
      <c r="K40" s="661"/>
      <c r="L40" s="661"/>
      <c r="M40" s="661"/>
      <c r="N40" s="661"/>
      <c r="O40" s="661"/>
      <c r="P40" s="661"/>
      <c r="Q40" s="662"/>
      <c r="R40" s="663">
        <v>30692</v>
      </c>
      <c r="S40" s="664"/>
      <c r="T40" s="664"/>
      <c r="U40" s="664"/>
      <c r="V40" s="664"/>
      <c r="W40" s="664"/>
      <c r="X40" s="664"/>
      <c r="Y40" s="665"/>
      <c r="Z40" s="699">
        <v>0.4</v>
      </c>
      <c r="AA40" s="699"/>
      <c r="AB40" s="699"/>
      <c r="AC40" s="699"/>
      <c r="AD40" s="700" t="s">
        <v>134</v>
      </c>
      <c r="AE40" s="700"/>
      <c r="AF40" s="700"/>
      <c r="AG40" s="700"/>
      <c r="AH40" s="700"/>
      <c r="AI40" s="700"/>
      <c r="AJ40" s="700"/>
      <c r="AK40" s="700"/>
      <c r="AL40" s="666" t="s">
        <v>134</v>
      </c>
      <c r="AM40" s="667"/>
      <c r="AN40" s="667"/>
      <c r="AO40" s="701"/>
      <c r="AQ40" s="694" t="s">
        <v>347</v>
      </c>
      <c r="AR40" s="695"/>
      <c r="AS40" s="695"/>
      <c r="AT40" s="695"/>
      <c r="AU40" s="695"/>
      <c r="AV40" s="695"/>
      <c r="AW40" s="695"/>
      <c r="AX40" s="695"/>
      <c r="AY40" s="696"/>
      <c r="AZ40" s="663">
        <v>2257</v>
      </c>
      <c r="BA40" s="664"/>
      <c r="BB40" s="664"/>
      <c r="BC40" s="664"/>
      <c r="BD40" s="672"/>
      <c r="BE40" s="672"/>
      <c r="BF40" s="697"/>
      <c r="BG40" s="702" t="s">
        <v>348</v>
      </c>
      <c r="BH40" s="703"/>
      <c r="BI40" s="703"/>
      <c r="BJ40" s="703"/>
      <c r="BK40" s="703"/>
      <c r="BL40" s="223"/>
      <c r="BM40" s="661" t="s">
        <v>349</v>
      </c>
      <c r="BN40" s="661"/>
      <c r="BO40" s="661"/>
      <c r="BP40" s="661"/>
      <c r="BQ40" s="661"/>
      <c r="BR40" s="661"/>
      <c r="BS40" s="661"/>
      <c r="BT40" s="661"/>
      <c r="BU40" s="662"/>
      <c r="BV40" s="663">
        <v>119</v>
      </c>
      <c r="BW40" s="664"/>
      <c r="BX40" s="664"/>
      <c r="BY40" s="664"/>
      <c r="BZ40" s="664"/>
      <c r="CA40" s="664"/>
      <c r="CB40" s="698"/>
      <c r="CD40" s="660" t="s">
        <v>350</v>
      </c>
      <c r="CE40" s="661"/>
      <c r="CF40" s="661"/>
      <c r="CG40" s="661"/>
      <c r="CH40" s="661"/>
      <c r="CI40" s="661"/>
      <c r="CJ40" s="661"/>
      <c r="CK40" s="661"/>
      <c r="CL40" s="661"/>
      <c r="CM40" s="661"/>
      <c r="CN40" s="661"/>
      <c r="CO40" s="661"/>
      <c r="CP40" s="661"/>
      <c r="CQ40" s="662"/>
      <c r="CR40" s="663">
        <v>29648</v>
      </c>
      <c r="CS40" s="664"/>
      <c r="CT40" s="664"/>
      <c r="CU40" s="664"/>
      <c r="CV40" s="664"/>
      <c r="CW40" s="664"/>
      <c r="CX40" s="664"/>
      <c r="CY40" s="665"/>
      <c r="CZ40" s="666">
        <v>0.4</v>
      </c>
      <c r="DA40" s="674"/>
      <c r="DB40" s="674"/>
      <c r="DC40" s="675"/>
      <c r="DD40" s="669">
        <v>28380</v>
      </c>
      <c r="DE40" s="664"/>
      <c r="DF40" s="664"/>
      <c r="DG40" s="664"/>
      <c r="DH40" s="664"/>
      <c r="DI40" s="664"/>
      <c r="DJ40" s="664"/>
      <c r="DK40" s="665"/>
      <c r="DL40" s="669" t="s">
        <v>134</v>
      </c>
      <c r="DM40" s="664"/>
      <c r="DN40" s="664"/>
      <c r="DO40" s="664"/>
      <c r="DP40" s="664"/>
      <c r="DQ40" s="664"/>
      <c r="DR40" s="664"/>
      <c r="DS40" s="664"/>
      <c r="DT40" s="664"/>
      <c r="DU40" s="664"/>
      <c r="DV40" s="665"/>
      <c r="DW40" s="666" t="s">
        <v>182</v>
      </c>
      <c r="DX40" s="674"/>
      <c r="DY40" s="674"/>
      <c r="DZ40" s="674"/>
      <c r="EA40" s="674"/>
      <c r="EB40" s="674"/>
      <c r="EC40" s="688"/>
    </row>
    <row r="41" spans="2:133" ht="11.25" customHeight="1" x14ac:dyDescent="0.15">
      <c r="B41" s="644" t="s">
        <v>351</v>
      </c>
      <c r="C41" s="645"/>
      <c r="D41" s="645"/>
      <c r="E41" s="645"/>
      <c r="F41" s="645"/>
      <c r="G41" s="645"/>
      <c r="H41" s="645"/>
      <c r="I41" s="645"/>
      <c r="J41" s="645"/>
      <c r="K41" s="645"/>
      <c r="L41" s="645"/>
      <c r="M41" s="645"/>
      <c r="N41" s="645"/>
      <c r="O41" s="645"/>
      <c r="P41" s="645"/>
      <c r="Q41" s="646"/>
      <c r="R41" s="647">
        <v>7124038</v>
      </c>
      <c r="S41" s="685"/>
      <c r="T41" s="685"/>
      <c r="U41" s="685"/>
      <c r="V41" s="685"/>
      <c r="W41" s="685"/>
      <c r="X41" s="685"/>
      <c r="Y41" s="689"/>
      <c r="Z41" s="690">
        <v>100</v>
      </c>
      <c r="AA41" s="690"/>
      <c r="AB41" s="690"/>
      <c r="AC41" s="690"/>
      <c r="AD41" s="691">
        <v>3299108</v>
      </c>
      <c r="AE41" s="691"/>
      <c r="AF41" s="691"/>
      <c r="AG41" s="691"/>
      <c r="AH41" s="691"/>
      <c r="AI41" s="691"/>
      <c r="AJ41" s="691"/>
      <c r="AK41" s="691"/>
      <c r="AL41" s="650">
        <v>100</v>
      </c>
      <c r="AM41" s="692"/>
      <c r="AN41" s="692"/>
      <c r="AO41" s="693"/>
      <c r="AQ41" s="694" t="s">
        <v>352</v>
      </c>
      <c r="AR41" s="695"/>
      <c r="AS41" s="695"/>
      <c r="AT41" s="695"/>
      <c r="AU41" s="695"/>
      <c r="AV41" s="695"/>
      <c r="AW41" s="695"/>
      <c r="AX41" s="695"/>
      <c r="AY41" s="696"/>
      <c r="AZ41" s="663">
        <v>73524</v>
      </c>
      <c r="BA41" s="664"/>
      <c r="BB41" s="664"/>
      <c r="BC41" s="664"/>
      <c r="BD41" s="672"/>
      <c r="BE41" s="672"/>
      <c r="BF41" s="697"/>
      <c r="BG41" s="702"/>
      <c r="BH41" s="703"/>
      <c r="BI41" s="703"/>
      <c r="BJ41" s="703"/>
      <c r="BK41" s="703"/>
      <c r="BL41" s="223"/>
      <c r="BM41" s="661" t="s">
        <v>353</v>
      </c>
      <c r="BN41" s="661"/>
      <c r="BO41" s="661"/>
      <c r="BP41" s="661"/>
      <c r="BQ41" s="661"/>
      <c r="BR41" s="661"/>
      <c r="BS41" s="661"/>
      <c r="BT41" s="661"/>
      <c r="BU41" s="662"/>
      <c r="BV41" s="663" t="s">
        <v>134</v>
      </c>
      <c r="BW41" s="664"/>
      <c r="BX41" s="664"/>
      <c r="BY41" s="664"/>
      <c r="BZ41" s="664"/>
      <c r="CA41" s="664"/>
      <c r="CB41" s="698"/>
      <c r="CD41" s="660" t="s">
        <v>354</v>
      </c>
      <c r="CE41" s="661"/>
      <c r="CF41" s="661"/>
      <c r="CG41" s="661"/>
      <c r="CH41" s="661"/>
      <c r="CI41" s="661"/>
      <c r="CJ41" s="661"/>
      <c r="CK41" s="661"/>
      <c r="CL41" s="661"/>
      <c r="CM41" s="661"/>
      <c r="CN41" s="661"/>
      <c r="CO41" s="661"/>
      <c r="CP41" s="661"/>
      <c r="CQ41" s="662"/>
      <c r="CR41" s="663" t="s">
        <v>182</v>
      </c>
      <c r="CS41" s="672"/>
      <c r="CT41" s="672"/>
      <c r="CU41" s="672"/>
      <c r="CV41" s="672"/>
      <c r="CW41" s="672"/>
      <c r="CX41" s="672"/>
      <c r="CY41" s="673"/>
      <c r="CZ41" s="666" t="s">
        <v>247</v>
      </c>
      <c r="DA41" s="674"/>
      <c r="DB41" s="674"/>
      <c r="DC41" s="675"/>
      <c r="DD41" s="669" t="s">
        <v>182</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355</v>
      </c>
      <c r="AR42" s="683"/>
      <c r="AS42" s="683"/>
      <c r="AT42" s="683"/>
      <c r="AU42" s="683"/>
      <c r="AV42" s="683"/>
      <c r="AW42" s="683"/>
      <c r="AX42" s="683"/>
      <c r="AY42" s="684"/>
      <c r="AZ42" s="647">
        <v>289935</v>
      </c>
      <c r="BA42" s="685"/>
      <c r="BB42" s="685"/>
      <c r="BC42" s="685"/>
      <c r="BD42" s="648"/>
      <c r="BE42" s="648"/>
      <c r="BF42" s="686"/>
      <c r="BG42" s="704"/>
      <c r="BH42" s="705"/>
      <c r="BI42" s="705"/>
      <c r="BJ42" s="705"/>
      <c r="BK42" s="705"/>
      <c r="BL42" s="224"/>
      <c r="BM42" s="645" t="s">
        <v>356</v>
      </c>
      <c r="BN42" s="645"/>
      <c r="BO42" s="645"/>
      <c r="BP42" s="645"/>
      <c r="BQ42" s="645"/>
      <c r="BR42" s="645"/>
      <c r="BS42" s="645"/>
      <c r="BT42" s="645"/>
      <c r="BU42" s="646"/>
      <c r="BV42" s="647">
        <v>340</v>
      </c>
      <c r="BW42" s="685"/>
      <c r="BX42" s="685"/>
      <c r="BY42" s="685"/>
      <c r="BZ42" s="685"/>
      <c r="CA42" s="685"/>
      <c r="CB42" s="687"/>
      <c r="CD42" s="660" t="s">
        <v>357</v>
      </c>
      <c r="CE42" s="661"/>
      <c r="CF42" s="661"/>
      <c r="CG42" s="661"/>
      <c r="CH42" s="661"/>
      <c r="CI42" s="661"/>
      <c r="CJ42" s="661"/>
      <c r="CK42" s="661"/>
      <c r="CL42" s="661"/>
      <c r="CM42" s="661"/>
      <c r="CN42" s="661"/>
      <c r="CO42" s="661"/>
      <c r="CP42" s="661"/>
      <c r="CQ42" s="662"/>
      <c r="CR42" s="663">
        <v>1554748</v>
      </c>
      <c r="CS42" s="672"/>
      <c r="CT42" s="672"/>
      <c r="CU42" s="672"/>
      <c r="CV42" s="672"/>
      <c r="CW42" s="672"/>
      <c r="CX42" s="672"/>
      <c r="CY42" s="673"/>
      <c r="CZ42" s="666">
        <v>22.4</v>
      </c>
      <c r="DA42" s="674"/>
      <c r="DB42" s="674"/>
      <c r="DC42" s="675"/>
      <c r="DD42" s="669">
        <v>215397</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358</v>
      </c>
      <c r="CD43" s="660" t="s">
        <v>359</v>
      </c>
      <c r="CE43" s="661"/>
      <c r="CF43" s="661"/>
      <c r="CG43" s="661"/>
      <c r="CH43" s="661"/>
      <c r="CI43" s="661"/>
      <c r="CJ43" s="661"/>
      <c r="CK43" s="661"/>
      <c r="CL43" s="661"/>
      <c r="CM43" s="661"/>
      <c r="CN43" s="661"/>
      <c r="CO43" s="661"/>
      <c r="CP43" s="661"/>
      <c r="CQ43" s="662"/>
      <c r="CR43" s="663">
        <v>31847</v>
      </c>
      <c r="CS43" s="672"/>
      <c r="CT43" s="672"/>
      <c r="CU43" s="672"/>
      <c r="CV43" s="672"/>
      <c r="CW43" s="672"/>
      <c r="CX43" s="672"/>
      <c r="CY43" s="673"/>
      <c r="CZ43" s="666">
        <v>0.5</v>
      </c>
      <c r="DA43" s="674"/>
      <c r="DB43" s="674"/>
      <c r="DC43" s="675"/>
      <c r="DD43" s="669">
        <v>31847</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360</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307</v>
      </c>
      <c r="CE44" s="677"/>
      <c r="CF44" s="660" t="s">
        <v>361</v>
      </c>
      <c r="CG44" s="661"/>
      <c r="CH44" s="661"/>
      <c r="CI44" s="661"/>
      <c r="CJ44" s="661"/>
      <c r="CK44" s="661"/>
      <c r="CL44" s="661"/>
      <c r="CM44" s="661"/>
      <c r="CN44" s="661"/>
      <c r="CO44" s="661"/>
      <c r="CP44" s="661"/>
      <c r="CQ44" s="662"/>
      <c r="CR44" s="663">
        <v>1554516</v>
      </c>
      <c r="CS44" s="664"/>
      <c r="CT44" s="664"/>
      <c r="CU44" s="664"/>
      <c r="CV44" s="664"/>
      <c r="CW44" s="664"/>
      <c r="CX44" s="664"/>
      <c r="CY44" s="665"/>
      <c r="CZ44" s="666">
        <v>22.4</v>
      </c>
      <c r="DA44" s="667"/>
      <c r="DB44" s="667"/>
      <c r="DC44" s="668"/>
      <c r="DD44" s="669">
        <v>215372</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362</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363</v>
      </c>
      <c r="CG45" s="661"/>
      <c r="CH45" s="661"/>
      <c r="CI45" s="661"/>
      <c r="CJ45" s="661"/>
      <c r="CK45" s="661"/>
      <c r="CL45" s="661"/>
      <c r="CM45" s="661"/>
      <c r="CN45" s="661"/>
      <c r="CO45" s="661"/>
      <c r="CP45" s="661"/>
      <c r="CQ45" s="662"/>
      <c r="CR45" s="663">
        <v>398865</v>
      </c>
      <c r="CS45" s="672"/>
      <c r="CT45" s="672"/>
      <c r="CU45" s="672"/>
      <c r="CV45" s="672"/>
      <c r="CW45" s="672"/>
      <c r="CX45" s="672"/>
      <c r="CY45" s="673"/>
      <c r="CZ45" s="666">
        <v>5.8</v>
      </c>
      <c r="DA45" s="674"/>
      <c r="DB45" s="674"/>
      <c r="DC45" s="675"/>
      <c r="DD45" s="669">
        <v>16711</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364</v>
      </c>
      <c r="CG46" s="661"/>
      <c r="CH46" s="661"/>
      <c r="CI46" s="661"/>
      <c r="CJ46" s="661"/>
      <c r="CK46" s="661"/>
      <c r="CL46" s="661"/>
      <c r="CM46" s="661"/>
      <c r="CN46" s="661"/>
      <c r="CO46" s="661"/>
      <c r="CP46" s="661"/>
      <c r="CQ46" s="662"/>
      <c r="CR46" s="663">
        <v>1085230</v>
      </c>
      <c r="CS46" s="664"/>
      <c r="CT46" s="664"/>
      <c r="CU46" s="664"/>
      <c r="CV46" s="664"/>
      <c r="CW46" s="664"/>
      <c r="CX46" s="664"/>
      <c r="CY46" s="665"/>
      <c r="CZ46" s="666">
        <v>15.7</v>
      </c>
      <c r="DA46" s="667"/>
      <c r="DB46" s="667"/>
      <c r="DC46" s="668"/>
      <c r="DD46" s="669">
        <v>195518</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365</v>
      </c>
      <c r="CG47" s="661"/>
      <c r="CH47" s="661"/>
      <c r="CI47" s="661"/>
      <c r="CJ47" s="661"/>
      <c r="CK47" s="661"/>
      <c r="CL47" s="661"/>
      <c r="CM47" s="661"/>
      <c r="CN47" s="661"/>
      <c r="CO47" s="661"/>
      <c r="CP47" s="661"/>
      <c r="CQ47" s="662"/>
      <c r="CR47" s="663">
        <v>232</v>
      </c>
      <c r="CS47" s="672"/>
      <c r="CT47" s="672"/>
      <c r="CU47" s="672"/>
      <c r="CV47" s="672"/>
      <c r="CW47" s="672"/>
      <c r="CX47" s="672"/>
      <c r="CY47" s="673"/>
      <c r="CZ47" s="666">
        <v>0</v>
      </c>
      <c r="DA47" s="674"/>
      <c r="DB47" s="674"/>
      <c r="DC47" s="675"/>
      <c r="DD47" s="669">
        <v>25</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366</v>
      </c>
      <c r="CG48" s="661"/>
      <c r="CH48" s="661"/>
      <c r="CI48" s="661"/>
      <c r="CJ48" s="661"/>
      <c r="CK48" s="661"/>
      <c r="CL48" s="661"/>
      <c r="CM48" s="661"/>
      <c r="CN48" s="661"/>
      <c r="CO48" s="661"/>
      <c r="CP48" s="661"/>
      <c r="CQ48" s="662"/>
      <c r="CR48" s="663" t="s">
        <v>182</v>
      </c>
      <c r="CS48" s="664"/>
      <c r="CT48" s="664"/>
      <c r="CU48" s="664"/>
      <c r="CV48" s="664"/>
      <c r="CW48" s="664"/>
      <c r="CX48" s="664"/>
      <c r="CY48" s="665"/>
      <c r="CZ48" s="666" t="s">
        <v>182</v>
      </c>
      <c r="DA48" s="667"/>
      <c r="DB48" s="667"/>
      <c r="DC48" s="668"/>
      <c r="DD48" s="669" t="s">
        <v>247</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367</v>
      </c>
      <c r="CE49" s="645"/>
      <c r="CF49" s="645"/>
      <c r="CG49" s="645"/>
      <c r="CH49" s="645"/>
      <c r="CI49" s="645"/>
      <c r="CJ49" s="645"/>
      <c r="CK49" s="645"/>
      <c r="CL49" s="645"/>
      <c r="CM49" s="645"/>
      <c r="CN49" s="645"/>
      <c r="CO49" s="645"/>
      <c r="CP49" s="645"/>
      <c r="CQ49" s="646"/>
      <c r="CR49" s="647">
        <v>6927094</v>
      </c>
      <c r="CS49" s="648"/>
      <c r="CT49" s="648"/>
      <c r="CU49" s="648"/>
      <c r="CV49" s="648"/>
      <c r="CW49" s="648"/>
      <c r="CX49" s="648"/>
      <c r="CY49" s="649"/>
      <c r="CZ49" s="650">
        <v>100</v>
      </c>
      <c r="DA49" s="651"/>
      <c r="DB49" s="651"/>
      <c r="DC49" s="652"/>
      <c r="DD49" s="653">
        <v>4350374</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6j0EYwM5kHiUOsjbl1JJ4qan10lxRQuAZ3/pAmO5ncHGP2HPlKtp1XjPQBkR7YXmB/EL5+WdGud523JuiL5Y9g==" saltValue="UThDVHgDA2Yqhy5Fx4ZK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368</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369</v>
      </c>
      <c r="DK2" s="1144"/>
      <c r="DL2" s="1144"/>
      <c r="DM2" s="1144"/>
      <c r="DN2" s="1144"/>
      <c r="DO2" s="1145"/>
      <c r="DP2" s="228"/>
      <c r="DQ2" s="1143" t="s">
        <v>370</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46"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36" t="s">
        <v>387</v>
      </c>
      <c r="DH5" s="1137"/>
      <c r="DI5" s="1137"/>
      <c r="DJ5" s="1137"/>
      <c r="DK5" s="1138"/>
      <c r="DL5" s="1136" t="s">
        <v>388</v>
      </c>
      <c r="DM5" s="1137"/>
      <c r="DN5" s="1137"/>
      <c r="DO5" s="1137"/>
      <c r="DP5" s="1138"/>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390</v>
      </c>
      <c r="C7" s="1084"/>
      <c r="D7" s="1084"/>
      <c r="E7" s="1084"/>
      <c r="F7" s="1084"/>
      <c r="G7" s="1084"/>
      <c r="H7" s="1084"/>
      <c r="I7" s="1084"/>
      <c r="J7" s="1084"/>
      <c r="K7" s="1084"/>
      <c r="L7" s="1084"/>
      <c r="M7" s="1084"/>
      <c r="N7" s="1084"/>
      <c r="O7" s="1084"/>
      <c r="P7" s="1085"/>
      <c r="Q7" s="1123"/>
      <c r="R7" s="1124"/>
      <c r="S7" s="1124"/>
      <c r="T7" s="1124"/>
      <c r="U7" s="1124"/>
      <c r="V7" s="1124"/>
      <c r="W7" s="1124"/>
      <c r="X7" s="1124"/>
      <c r="Y7" s="1124"/>
      <c r="Z7" s="1124"/>
      <c r="AA7" s="1124"/>
      <c r="AB7" s="1124"/>
      <c r="AC7" s="1124"/>
      <c r="AD7" s="1124"/>
      <c r="AE7" s="1125"/>
      <c r="AF7" s="1126">
        <v>166</v>
      </c>
      <c r="AG7" s="1127"/>
      <c r="AH7" s="1127"/>
      <c r="AI7" s="1127"/>
      <c r="AJ7" s="1128"/>
      <c r="AK7" s="1129"/>
      <c r="AL7" s="1130"/>
      <c r="AM7" s="1130"/>
      <c r="AN7" s="1130"/>
      <c r="AO7" s="1130"/>
      <c r="AP7" s="1130"/>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c r="BT7" s="1134"/>
      <c r="BU7" s="1134"/>
      <c r="BV7" s="1134"/>
      <c r="BW7" s="1134"/>
      <c r="BX7" s="1134"/>
      <c r="BY7" s="1134"/>
      <c r="BZ7" s="1134"/>
      <c r="CA7" s="1134"/>
      <c r="CB7" s="1134"/>
      <c r="CC7" s="1134"/>
      <c r="CD7" s="1134"/>
      <c r="CE7" s="1134"/>
      <c r="CF7" s="1134"/>
      <c r="CG7" s="1135"/>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33"/>
      <c r="DW7" s="1134"/>
      <c r="DX7" s="1134"/>
      <c r="DY7" s="1134"/>
      <c r="DZ7" s="1148"/>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392</v>
      </c>
      <c r="B23" s="973" t="s">
        <v>393</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166</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394</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405</v>
      </c>
      <c r="C28" s="1084"/>
      <c r="D28" s="1084"/>
      <c r="E28" s="1084"/>
      <c r="F28" s="1084"/>
      <c r="G28" s="1084"/>
      <c r="H28" s="1084"/>
      <c r="I28" s="1084"/>
      <c r="J28" s="1084"/>
      <c r="K28" s="1084"/>
      <c r="L28" s="1084"/>
      <c r="M28" s="1084"/>
      <c r="N28" s="1084"/>
      <c r="O28" s="1084"/>
      <c r="P28" s="1085"/>
      <c r="Q28" s="1086"/>
      <c r="R28" s="1087"/>
      <c r="S28" s="1087"/>
      <c r="T28" s="1087"/>
      <c r="U28" s="1087"/>
      <c r="V28" s="1087"/>
      <c r="W28" s="1087"/>
      <c r="X28" s="1087"/>
      <c r="Y28" s="1087"/>
      <c r="Z28" s="1087"/>
      <c r="AA28" s="1087"/>
      <c r="AB28" s="1087"/>
      <c r="AC28" s="1087"/>
      <c r="AD28" s="1087"/>
      <c r="AE28" s="1088"/>
      <c r="AF28" s="1089">
        <v>25</v>
      </c>
      <c r="AG28" s="1087"/>
      <c r="AH28" s="1087"/>
      <c r="AI28" s="1087"/>
      <c r="AJ28" s="1090"/>
      <c r="AK28" s="1078"/>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406</v>
      </c>
      <c r="C29" s="1067"/>
      <c r="D29" s="1067"/>
      <c r="E29" s="1067"/>
      <c r="F29" s="1067"/>
      <c r="G29" s="1067"/>
      <c r="H29" s="1067"/>
      <c r="I29" s="1067"/>
      <c r="J29" s="1067"/>
      <c r="K29" s="1067"/>
      <c r="L29" s="1067"/>
      <c r="M29" s="1067"/>
      <c r="N29" s="1067"/>
      <c r="O29" s="1067"/>
      <c r="P29" s="1068"/>
      <c r="Q29" s="1074"/>
      <c r="R29" s="1075"/>
      <c r="S29" s="1075"/>
      <c r="T29" s="1075"/>
      <c r="U29" s="1075"/>
      <c r="V29" s="1075"/>
      <c r="W29" s="1075"/>
      <c r="X29" s="1075"/>
      <c r="Y29" s="1075"/>
      <c r="Z29" s="1075"/>
      <c r="AA29" s="1075"/>
      <c r="AB29" s="1075"/>
      <c r="AC29" s="1075"/>
      <c r="AD29" s="1075"/>
      <c r="AE29" s="1076"/>
      <c r="AF29" s="1071">
        <v>74</v>
      </c>
      <c r="AG29" s="1072"/>
      <c r="AH29" s="1072"/>
      <c r="AI29" s="1072"/>
      <c r="AJ29" s="1073"/>
      <c r="AK29" s="1016"/>
      <c r="AL29" s="1007"/>
      <c r="AM29" s="1007"/>
      <c r="AN29" s="1007"/>
      <c r="AO29" s="1007"/>
      <c r="AP29" s="1007"/>
      <c r="AQ29" s="1007"/>
      <c r="AR29" s="1007"/>
      <c r="AS29" s="1007"/>
      <c r="AT29" s="1007"/>
      <c r="AU29" s="1007"/>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407</v>
      </c>
      <c r="C30" s="1067"/>
      <c r="D30" s="1067"/>
      <c r="E30" s="1067"/>
      <c r="F30" s="1067"/>
      <c r="G30" s="1067"/>
      <c r="H30" s="1067"/>
      <c r="I30" s="1067"/>
      <c r="J30" s="1067"/>
      <c r="K30" s="1067"/>
      <c r="L30" s="1067"/>
      <c r="M30" s="1067"/>
      <c r="N30" s="1067"/>
      <c r="O30" s="1067"/>
      <c r="P30" s="1068"/>
      <c r="Q30" s="1074"/>
      <c r="R30" s="1075"/>
      <c r="S30" s="1075"/>
      <c r="T30" s="1075"/>
      <c r="U30" s="1075"/>
      <c r="V30" s="1075"/>
      <c r="W30" s="1075"/>
      <c r="X30" s="1075"/>
      <c r="Y30" s="1075"/>
      <c r="Z30" s="1075"/>
      <c r="AA30" s="1075"/>
      <c r="AB30" s="1075"/>
      <c r="AC30" s="1075"/>
      <c r="AD30" s="1075"/>
      <c r="AE30" s="1076"/>
      <c r="AF30" s="1071">
        <v>1</v>
      </c>
      <c r="AG30" s="1072"/>
      <c r="AH30" s="1072"/>
      <c r="AI30" s="1072"/>
      <c r="AJ30" s="1073"/>
      <c r="AK30" s="1016"/>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408</v>
      </c>
      <c r="C31" s="1067"/>
      <c r="D31" s="1067"/>
      <c r="E31" s="1067"/>
      <c r="F31" s="1067"/>
      <c r="G31" s="1067"/>
      <c r="H31" s="1067"/>
      <c r="I31" s="1067"/>
      <c r="J31" s="1067"/>
      <c r="K31" s="1067"/>
      <c r="L31" s="1067"/>
      <c r="M31" s="1067"/>
      <c r="N31" s="1067"/>
      <c r="O31" s="1067"/>
      <c r="P31" s="1068"/>
      <c r="Q31" s="1074"/>
      <c r="R31" s="1075"/>
      <c r="S31" s="1075"/>
      <c r="T31" s="1075"/>
      <c r="U31" s="1075"/>
      <c r="V31" s="1075"/>
      <c r="W31" s="1075"/>
      <c r="X31" s="1075"/>
      <c r="Y31" s="1075"/>
      <c r="Z31" s="1075"/>
      <c r="AA31" s="1075"/>
      <c r="AB31" s="1075"/>
      <c r="AC31" s="1075"/>
      <c r="AD31" s="1075"/>
      <c r="AE31" s="1076"/>
      <c r="AF31" s="1071">
        <v>89</v>
      </c>
      <c r="AG31" s="1072"/>
      <c r="AH31" s="1072"/>
      <c r="AI31" s="1072"/>
      <c r="AJ31" s="1073"/>
      <c r="AK31" s="1016"/>
      <c r="AL31" s="1007"/>
      <c r="AM31" s="1007"/>
      <c r="AN31" s="1007"/>
      <c r="AO31" s="1007"/>
      <c r="AP31" s="1007"/>
      <c r="AQ31" s="1007"/>
      <c r="AR31" s="1007"/>
      <c r="AS31" s="1007"/>
      <c r="AT31" s="1007"/>
      <c r="AU31" s="1007"/>
      <c r="AV31" s="1007"/>
      <c r="AW31" s="1007"/>
      <c r="AX31" s="1007"/>
      <c r="AY31" s="1007"/>
      <c r="AZ31" s="1077"/>
      <c r="BA31" s="1077"/>
      <c r="BB31" s="1077"/>
      <c r="BC31" s="1077"/>
      <c r="BD31" s="1077"/>
      <c r="BE31" s="1008" t="s">
        <v>409</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v>52</v>
      </c>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t="s">
        <v>409</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411</v>
      </c>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v>4</v>
      </c>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413</v>
      </c>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v>16</v>
      </c>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t="s">
        <v>414</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392</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262</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420</v>
      </c>
      <c r="R66" s="1038"/>
      <c r="S66" s="1038"/>
      <c r="T66" s="1038"/>
      <c r="U66" s="1039"/>
      <c r="V66" s="1037" t="s">
        <v>421</v>
      </c>
      <c r="W66" s="1038"/>
      <c r="X66" s="1038"/>
      <c r="Y66" s="1038"/>
      <c r="Z66" s="1039"/>
      <c r="AA66" s="1037" t="s">
        <v>422</v>
      </c>
      <c r="AB66" s="1038"/>
      <c r="AC66" s="1038"/>
      <c r="AD66" s="1038"/>
      <c r="AE66" s="1039"/>
      <c r="AF66" s="1043" t="s">
        <v>423</v>
      </c>
      <c r="AG66" s="1044"/>
      <c r="AH66" s="1044"/>
      <c r="AI66" s="1044"/>
      <c r="AJ66" s="1045"/>
      <c r="AK66" s="1037" t="s">
        <v>424</v>
      </c>
      <c r="AL66" s="1032"/>
      <c r="AM66" s="1032"/>
      <c r="AN66" s="1032"/>
      <c r="AO66" s="1033"/>
      <c r="AP66" s="1037" t="s">
        <v>425</v>
      </c>
      <c r="AQ66" s="1038"/>
      <c r="AR66" s="1038"/>
      <c r="AS66" s="1038"/>
      <c r="AT66" s="1039"/>
      <c r="AU66" s="1037" t="s">
        <v>426</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c r="C68" s="1022"/>
      <c r="D68" s="1022"/>
      <c r="E68" s="1022"/>
      <c r="F68" s="1022"/>
      <c r="G68" s="1022"/>
      <c r="H68" s="1022"/>
      <c r="I68" s="1022"/>
      <c r="J68" s="1022"/>
      <c r="K68" s="1022"/>
      <c r="L68" s="1022"/>
      <c r="M68" s="1022"/>
      <c r="N68" s="1022"/>
      <c r="O68" s="1022"/>
      <c r="P68" s="1023"/>
      <c r="Q68" s="1024"/>
      <c r="R68" s="1018"/>
      <c r="S68" s="1018"/>
      <c r="T68" s="1018"/>
      <c r="U68" s="1018"/>
      <c r="V68" s="1018"/>
      <c r="W68" s="1018"/>
      <c r="X68" s="1018"/>
      <c r="Y68" s="1018"/>
      <c r="Z68" s="1018"/>
      <c r="AA68" s="1018"/>
      <c r="AB68" s="1018"/>
      <c r="AC68" s="1018"/>
      <c r="AD68" s="1018"/>
      <c r="AE68" s="1018"/>
      <c r="AF68" s="1018"/>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c r="C69" s="1011"/>
      <c r="D69" s="1011"/>
      <c r="E69" s="1011"/>
      <c r="F69" s="1011"/>
      <c r="G69" s="1011"/>
      <c r="H69" s="1011"/>
      <c r="I69" s="1011"/>
      <c r="J69" s="1011"/>
      <c r="K69" s="1011"/>
      <c r="L69" s="1011"/>
      <c r="M69" s="1011"/>
      <c r="N69" s="1011"/>
      <c r="O69" s="1011"/>
      <c r="P69" s="1012"/>
      <c r="Q69" s="1013"/>
      <c r="R69" s="1007"/>
      <c r="S69" s="1007"/>
      <c r="T69" s="1007"/>
      <c r="U69" s="1007"/>
      <c r="V69" s="1007"/>
      <c r="W69" s="1007"/>
      <c r="X69" s="1007"/>
      <c r="Y69" s="1007"/>
      <c r="Z69" s="1007"/>
      <c r="AA69" s="1007"/>
      <c r="AB69" s="1007"/>
      <c r="AC69" s="1007"/>
      <c r="AD69" s="1007"/>
      <c r="AE69" s="1007"/>
      <c r="AF69" s="1007"/>
      <c r="AG69" s="1007"/>
      <c r="AH69" s="1007"/>
      <c r="AI69" s="1007"/>
      <c r="AJ69" s="1007"/>
      <c r="AK69" s="1007"/>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392</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310</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310</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310</v>
      </c>
      <c r="DR109" s="932"/>
      <c r="DS109" s="932"/>
      <c r="DT109" s="932"/>
      <c r="DU109" s="933"/>
      <c r="DV109" s="934" t="s">
        <v>438</v>
      </c>
      <c r="DW109" s="932"/>
      <c r="DX109" s="932"/>
      <c r="DY109" s="932"/>
      <c r="DZ109" s="965"/>
    </row>
    <row r="110" spans="1:131" s="230" customFormat="1" ht="26.25" customHeight="1" x14ac:dyDescent="0.15">
      <c r="A110" s="845" t="s">
        <v>440</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501987</v>
      </c>
      <c r="AB110" s="925"/>
      <c r="AC110" s="925"/>
      <c r="AD110" s="925"/>
      <c r="AE110" s="926"/>
      <c r="AF110" s="927">
        <v>548952</v>
      </c>
      <c r="AG110" s="925"/>
      <c r="AH110" s="925"/>
      <c r="AI110" s="925"/>
      <c r="AJ110" s="926"/>
      <c r="AK110" s="927">
        <v>566419</v>
      </c>
      <c r="AL110" s="925"/>
      <c r="AM110" s="925"/>
      <c r="AN110" s="925"/>
      <c r="AO110" s="926"/>
      <c r="AP110" s="928">
        <v>19.8</v>
      </c>
      <c r="AQ110" s="929"/>
      <c r="AR110" s="929"/>
      <c r="AS110" s="929"/>
      <c r="AT110" s="930"/>
      <c r="AU110" s="966" t="s">
        <v>77</v>
      </c>
      <c r="AV110" s="967"/>
      <c r="AW110" s="967"/>
      <c r="AX110" s="967"/>
      <c r="AY110" s="967"/>
      <c r="AZ110" s="896" t="s">
        <v>441</v>
      </c>
      <c r="BA110" s="846"/>
      <c r="BB110" s="846"/>
      <c r="BC110" s="846"/>
      <c r="BD110" s="846"/>
      <c r="BE110" s="846"/>
      <c r="BF110" s="846"/>
      <c r="BG110" s="846"/>
      <c r="BH110" s="846"/>
      <c r="BI110" s="846"/>
      <c r="BJ110" s="846"/>
      <c r="BK110" s="846"/>
      <c r="BL110" s="846"/>
      <c r="BM110" s="846"/>
      <c r="BN110" s="846"/>
      <c r="BO110" s="846"/>
      <c r="BP110" s="847"/>
      <c r="BQ110" s="897">
        <v>4841835</v>
      </c>
      <c r="BR110" s="878"/>
      <c r="BS110" s="878"/>
      <c r="BT110" s="878"/>
      <c r="BU110" s="878"/>
      <c r="BV110" s="878">
        <v>4673528</v>
      </c>
      <c r="BW110" s="878"/>
      <c r="BX110" s="878"/>
      <c r="BY110" s="878"/>
      <c r="BZ110" s="878"/>
      <c r="CA110" s="878">
        <v>4830424</v>
      </c>
      <c r="CB110" s="878"/>
      <c r="CC110" s="878"/>
      <c r="CD110" s="878"/>
      <c r="CE110" s="878"/>
      <c r="CF110" s="902">
        <v>169.1</v>
      </c>
      <c r="CG110" s="903"/>
      <c r="CH110" s="903"/>
      <c r="CI110" s="903"/>
      <c r="CJ110" s="903"/>
      <c r="CK110" s="962" t="s">
        <v>442</v>
      </c>
      <c r="CL110" s="855"/>
      <c r="CM110" s="896" t="s">
        <v>443</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417</v>
      </c>
      <c r="DH110" s="878"/>
      <c r="DI110" s="878"/>
      <c r="DJ110" s="878"/>
      <c r="DK110" s="878"/>
      <c r="DL110" s="878" t="s">
        <v>444</v>
      </c>
      <c r="DM110" s="878"/>
      <c r="DN110" s="878"/>
      <c r="DO110" s="878"/>
      <c r="DP110" s="878"/>
      <c r="DQ110" s="878" t="s">
        <v>445</v>
      </c>
      <c r="DR110" s="878"/>
      <c r="DS110" s="878"/>
      <c r="DT110" s="878"/>
      <c r="DU110" s="878"/>
      <c r="DV110" s="879" t="s">
        <v>445</v>
      </c>
      <c r="DW110" s="879"/>
      <c r="DX110" s="879"/>
      <c r="DY110" s="879"/>
      <c r="DZ110" s="880"/>
    </row>
    <row r="111" spans="1:131" s="230" customFormat="1" ht="26.25" customHeight="1" x14ac:dyDescent="0.15">
      <c r="A111" s="810" t="s">
        <v>446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417</v>
      </c>
      <c r="AB111" s="955"/>
      <c r="AC111" s="955"/>
      <c r="AD111" s="955"/>
      <c r="AE111" s="956"/>
      <c r="AF111" s="957" t="s">
        <v>445</v>
      </c>
      <c r="AG111" s="955"/>
      <c r="AH111" s="955"/>
      <c r="AI111" s="955"/>
      <c r="AJ111" s="956"/>
      <c r="AK111" s="957" t="s">
        <v>417</v>
      </c>
      <c r="AL111" s="955"/>
      <c r="AM111" s="955"/>
      <c r="AN111" s="955"/>
      <c r="AO111" s="956"/>
      <c r="AP111" s="958" t="s">
        <v>417</v>
      </c>
      <c r="AQ111" s="959"/>
      <c r="AR111" s="959"/>
      <c r="AS111" s="959"/>
      <c r="AT111" s="960"/>
      <c r="AU111" s="968"/>
      <c r="AV111" s="969"/>
      <c r="AW111" s="969"/>
      <c r="AX111" s="969"/>
      <c r="AY111" s="969"/>
      <c r="AZ111" s="853" t="s">
        <v>447</v>
      </c>
      <c r="BA111" s="788"/>
      <c r="BB111" s="788"/>
      <c r="BC111" s="788"/>
      <c r="BD111" s="788"/>
      <c r="BE111" s="788"/>
      <c r="BF111" s="788"/>
      <c r="BG111" s="788"/>
      <c r="BH111" s="788"/>
      <c r="BI111" s="788"/>
      <c r="BJ111" s="788"/>
      <c r="BK111" s="788"/>
      <c r="BL111" s="788"/>
      <c r="BM111" s="788"/>
      <c r="BN111" s="788"/>
      <c r="BO111" s="788"/>
      <c r="BP111" s="789"/>
      <c r="BQ111" s="825">
        <v>3300</v>
      </c>
      <c r="BR111" s="826"/>
      <c r="BS111" s="826"/>
      <c r="BT111" s="826"/>
      <c r="BU111" s="826"/>
      <c r="BV111" s="826">
        <v>3300</v>
      </c>
      <c r="BW111" s="826"/>
      <c r="BX111" s="826"/>
      <c r="BY111" s="826"/>
      <c r="BZ111" s="826"/>
      <c r="CA111" s="826" t="s">
        <v>448</v>
      </c>
      <c r="CB111" s="826"/>
      <c r="CC111" s="826"/>
      <c r="CD111" s="826"/>
      <c r="CE111" s="826"/>
      <c r="CF111" s="911" t="s">
        <v>417</v>
      </c>
      <c r="CG111" s="912"/>
      <c r="CH111" s="912"/>
      <c r="CI111" s="912"/>
      <c r="CJ111" s="912"/>
      <c r="CK111" s="963"/>
      <c r="CL111" s="857"/>
      <c r="CM111" s="853" t="s">
        <v>449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134</v>
      </c>
      <c r="DH111" s="826"/>
      <c r="DI111" s="826"/>
      <c r="DJ111" s="826"/>
      <c r="DK111" s="826"/>
      <c r="DL111" s="826" t="s">
        <v>444</v>
      </c>
      <c r="DM111" s="826"/>
      <c r="DN111" s="826"/>
      <c r="DO111" s="826"/>
      <c r="DP111" s="826"/>
      <c r="DQ111" s="826" t="s">
        <v>134</v>
      </c>
      <c r="DR111" s="826"/>
      <c r="DS111" s="826"/>
      <c r="DT111" s="826"/>
      <c r="DU111" s="826"/>
      <c r="DV111" s="832" t="s">
        <v>417</v>
      </c>
      <c r="DW111" s="832"/>
      <c r="DX111" s="832"/>
      <c r="DY111" s="832"/>
      <c r="DZ111" s="833"/>
    </row>
    <row r="112" spans="1:131" s="230" customFormat="1" ht="26.25" customHeight="1" x14ac:dyDescent="0.15">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444</v>
      </c>
      <c r="AB112" s="816"/>
      <c r="AC112" s="816"/>
      <c r="AD112" s="816"/>
      <c r="AE112" s="817"/>
      <c r="AF112" s="818" t="s">
        <v>444</v>
      </c>
      <c r="AG112" s="816"/>
      <c r="AH112" s="816"/>
      <c r="AI112" s="816"/>
      <c r="AJ112" s="817"/>
      <c r="AK112" s="818" t="s">
        <v>417</v>
      </c>
      <c r="AL112" s="816"/>
      <c r="AM112" s="816"/>
      <c r="AN112" s="816"/>
      <c r="AO112" s="817"/>
      <c r="AP112" s="860" t="s">
        <v>444</v>
      </c>
      <c r="AQ112" s="861"/>
      <c r="AR112" s="861"/>
      <c r="AS112" s="861"/>
      <c r="AT112" s="862"/>
      <c r="AU112" s="968"/>
      <c r="AV112" s="969"/>
      <c r="AW112" s="969"/>
      <c r="AX112" s="969"/>
      <c r="AY112" s="969"/>
      <c r="AZ112" s="853" t="s">
        <v>452</v>
      </c>
      <c r="BA112" s="788"/>
      <c r="BB112" s="788"/>
      <c r="BC112" s="788"/>
      <c r="BD112" s="788"/>
      <c r="BE112" s="788"/>
      <c r="BF112" s="788"/>
      <c r="BG112" s="788"/>
      <c r="BH112" s="788"/>
      <c r="BI112" s="788"/>
      <c r="BJ112" s="788"/>
      <c r="BK112" s="788"/>
      <c r="BL112" s="788"/>
      <c r="BM112" s="788"/>
      <c r="BN112" s="788"/>
      <c r="BO112" s="788"/>
      <c r="BP112" s="789"/>
      <c r="BQ112" s="825">
        <v>886193</v>
      </c>
      <c r="BR112" s="826"/>
      <c r="BS112" s="826"/>
      <c r="BT112" s="826"/>
      <c r="BU112" s="826"/>
      <c r="BV112" s="826">
        <v>746873</v>
      </c>
      <c r="BW112" s="826"/>
      <c r="BX112" s="826"/>
      <c r="BY112" s="826"/>
      <c r="BZ112" s="826"/>
      <c r="CA112" s="826">
        <v>727975</v>
      </c>
      <c r="CB112" s="826"/>
      <c r="CC112" s="826"/>
      <c r="CD112" s="826"/>
      <c r="CE112" s="826"/>
      <c r="CF112" s="911">
        <v>25.5</v>
      </c>
      <c r="CG112" s="912"/>
      <c r="CH112" s="912"/>
      <c r="CI112" s="912"/>
      <c r="CJ112" s="912"/>
      <c r="CK112" s="963"/>
      <c r="CL112" s="857"/>
      <c r="CM112" s="853"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134</v>
      </c>
      <c r="DH112" s="826"/>
      <c r="DI112" s="826"/>
      <c r="DJ112" s="826"/>
      <c r="DK112" s="826"/>
      <c r="DL112" s="826" t="s">
        <v>417</v>
      </c>
      <c r="DM112" s="826"/>
      <c r="DN112" s="826"/>
      <c r="DO112" s="826"/>
      <c r="DP112" s="826"/>
      <c r="DQ112" s="826" t="s">
        <v>134</v>
      </c>
      <c r="DR112" s="826"/>
      <c r="DS112" s="826"/>
      <c r="DT112" s="826"/>
      <c r="DU112" s="826"/>
      <c r="DV112" s="832" t="s">
        <v>454</v>
      </c>
      <c r="DW112" s="832"/>
      <c r="DX112" s="832"/>
      <c r="DY112" s="832"/>
      <c r="DZ112" s="833"/>
    </row>
    <row r="113" spans="1:130" s="230" customFormat="1" ht="26.25" customHeight="1" x14ac:dyDescent="0.15">
      <c r="A113" s="950"/>
      <c r="B113" s="951"/>
      <c r="C113" s="788" t="s">
        <v>455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169818</v>
      </c>
      <c r="AB113" s="955"/>
      <c r="AC113" s="955"/>
      <c r="AD113" s="955"/>
      <c r="AE113" s="956"/>
      <c r="AF113" s="957">
        <v>125674</v>
      </c>
      <c r="AG113" s="955"/>
      <c r="AH113" s="955"/>
      <c r="AI113" s="955"/>
      <c r="AJ113" s="956"/>
      <c r="AK113" s="957">
        <v>132002</v>
      </c>
      <c r="AL113" s="955"/>
      <c r="AM113" s="955"/>
      <c r="AN113" s="955"/>
      <c r="AO113" s="956"/>
      <c r="AP113" s="958">
        <v>4.5999999999999996</v>
      </c>
      <c r="AQ113" s="959"/>
      <c r="AR113" s="959"/>
      <c r="AS113" s="959"/>
      <c r="AT113" s="960"/>
      <c r="AU113" s="968"/>
      <c r="AV113" s="969"/>
      <c r="AW113" s="969"/>
      <c r="AX113" s="969"/>
      <c r="AY113" s="969"/>
      <c r="AZ113" s="853" t="s">
        <v>456</v>
      </c>
      <c r="BA113" s="788"/>
      <c r="BB113" s="788"/>
      <c r="BC113" s="788"/>
      <c r="BD113" s="788"/>
      <c r="BE113" s="788"/>
      <c r="BF113" s="788"/>
      <c r="BG113" s="788"/>
      <c r="BH113" s="788"/>
      <c r="BI113" s="788"/>
      <c r="BJ113" s="788"/>
      <c r="BK113" s="788"/>
      <c r="BL113" s="788"/>
      <c r="BM113" s="788"/>
      <c r="BN113" s="788"/>
      <c r="BO113" s="788"/>
      <c r="BP113" s="789"/>
      <c r="BQ113" s="825">
        <v>203950</v>
      </c>
      <c r="BR113" s="826"/>
      <c r="BS113" s="826"/>
      <c r="BT113" s="826"/>
      <c r="BU113" s="826"/>
      <c r="BV113" s="826">
        <v>189950</v>
      </c>
      <c r="BW113" s="826"/>
      <c r="BX113" s="826"/>
      <c r="BY113" s="826"/>
      <c r="BZ113" s="826"/>
      <c r="CA113" s="826">
        <v>172203</v>
      </c>
      <c r="CB113" s="826"/>
      <c r="CC113" s="826"/>
      <c r="CD113" s="826"/>
      <c r="CE113" s="826"/>
      <c r="CF113" s="911">
        <v>6</v>
      </c>
      <c r="CG113" s="912"/>
      <c r="CH113" s="912"/>
      <c r="CI113" s="912"/>
      <c r="CJ113" s="912"/>
      <c r="CK113" s="963"/>
      <c r="CL113" s="857"/>
      <c r="CM113" s="853" t="s">
        <v>457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458</v>
      </c>
      <c r="DH113" s="816"/>
      <c r="DI113" s="816"/>
      <c r="DJ113" s="816"/>
      <c r="DK113" s="817"/>
      <c r="DL113" s="818" t="s">
        <v>417</v>
      </c>
      <c r="DM113" s="816"/>
      <c r="DN113" s="816"/>
      <c r="DO113" s="816"/>
      <c r="DP113" s="817"/>
      <c r="DQ113" s="818" t="s">
        <v>417</v>
      </c>
      <c r="DR113" s="816"/>
      <c r="DS113" s="816"/>
      <c r="DT113" s="816"/>
      <c r="DU113" s="817"/>
      <c r="DV113" s="860" t="s">
        <v>417</v>
      </c>
      <c r="DW113" s="861"/>
      <c r="DX113" s="861"/>
      <c r="DY113" s="861"/>
      <c r="DZ113" s="862"/>
    </row>
    <row r="114" spans="1:130" s="230" customFormat="1" ht="26.25" customHeight="1" x14ac:dyDescent="0.15">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6795</v>
      </c>
      <c r="AB114" s="816"/>
      <c r="AC114" s="816"/>
      <c r="AD114" s="816"/>
      <c r="AE114" s="817"/>
      <c r="AF114" s="818">
        <v>17657</v>
      </c>
      <c r="AG114" s="816"/>
      <c r="AH114" s="816"/>
      <c r="AI114" s="816"/>
      <c r="AJ114" s="817"/>
      <c r="AK114" s="818">
        <v>17233</v>
      </c>
      <c r="AL114" s="816"/>
      <c r="AM114" s="816"/>
      <c r="AN114" s="816"/>
      <c r="AO114" s="817"/>
      <c r="AP114" s="860">
        <v>0.6</v>
      </c>
      <c r="AQ114" s="861"/>
      <c r="AR114" s="861"/>
      <c r="AS114" s="861"/>
      <c r="AT114" s="862"/>
      <c r="AU114" s="968"/>
      <c r="AV114" s="969"/>
      <c r="AW114" s="969"/>
      <c r="AX114" s="969"/>
      <c r="AY114" s="969"/>
      <c r="AZ114" s="853" t="s">
        <v>460</v>
      </c>
      <c r="BA114" s="788"/>
      <c r="BB114" s="788"/>
      <c r="BC114" s="788"/>
      <c r="BD114" s="788"/>
      <c r="BE114" s="788"/>
      <c r="BF114" s="788"/>
      <c r="BG114" s="788"/>
      <c r="BH114" s="788"/>
      <c r="BI114" s="788"/>
      <c r="BJ114" s="788"/>
      <c r="BK114" s="788"/>
      <c r="BL114" s="788"/>
      <c r="BM114" s="788"/>
      <c r="BN114" s="788"/>
      <c r="BO114" s="788"/>
      <c r="BP114" s="789"/>
      <c r="BQ114" s="825">
        <v>844099</v>
      </c>
      <c r="BR114" s="826"/>
      <c r="BS114" s="826"/>
      <c r="BT114" s="826"/>
      <c r="BU114" s="826"/>
      <c r="BV114" s="826">
        <v>795315</v>
      </c>
      <c r="BW114" s="826"/>
      <c r="BX114" s="826"/>
      <c r="BY114" s="826"/>
      <c r="BZ114" s="826"/>
      <c r="CA114" s="826">
        <v>751532</v>
      </c>
      <c r="CB114" s="826"/>
      <c r="CC114" s="826"/>
      <c r="CD114" s="826"/>
      <c r="CE114" s="826"/>
      <c r="CF114" s="911">
        <v>26.3</v>
      </c>
      <c r="CG114" s="912"/>
      <c r="CH114" s="912"/>
      <c r="CI114" s="912"/>
      <c r="CJ114" s="912"/>
      <c r="CK114" s="963"/>
      <c r="CL114" s="857"/>
      <c r="CM114" s="853"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444</v>
      </c>
      <c r="DH114" s="816"/>
      <c r="DI114" s="816"/>
      <c r="DJ114" s="816"/>
      <c r="DK114" s="817"/>
      <c r="DL114" s="818" t="s">
        <v>134</v>
      </c>
      <c r="DM114" s="816"/>
      <c r="DN114" s="816"/>
      <c r="DO114" s="816"/>
      <c r="DP114" s="817"/>
      <c r="DQ114" s="818" t="s">
        <v>417</v>
      </c>
      <c r="DR114" s="816"/>
      <c r="DS114" s="816"/>
      <c r="DT114" s="816"/>
      <c r="DU114" s="817"/>
      <c r="DV114" s="860" t="s">
        <v>458</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3424</v>
      </c>
      <c r="AB115" s="955"/>
      <c r="AC115" s="955"/>
      <c r="AD115" s="955"/>
      <c r="AE115" s="956"/>
      <c r="AF115" s="957">
        <v>3367</v>
      </c>
      <c r="AG115" s="955"/>
      <c r="AH115" s="955"/>
      <c r="AI115" s="955"/>
      <c r="AJ115" s="956"/>
      <c r="AK115" s="957">
        <v>21</v>
      </c>
      <c r="AL115" s="955"/>
      <c r="AM115" s="955"/>
      <c r="AN115" s="955"/>
      <c r="AO115" s="956"/>
      <c r="AP115" s="958">
        <v>0</v>
      </c>
      <c r="AQ115" s="959"/>
      <c r="AR115" s="959"/>
      <c r="AS115" s="959"/>
      <c r="AT115" s="960"/>
      <c r="AU115" s="968"/>
      <c r="AV115" s="969"/>
      <c r="AW115" s="969"/>
      <c r="AX115" s="969"/>
      <c r="AY115" s="969"/>
      <c r="AZ115" s="853" t="s">
        <v>463</v>
      </c>
      <c r="BA115" s="788"/>
      <c r="BB115" s="788"/>
      <c r="BC115" s="788"/>
      <c r="BD115" s="788"/>
      <c r="BE115" s="788"/>
      <c r="BF115" s="788"/>
      <c r="BG115" s="788"/>
      <c r="BH115" s="788"/>
      <c r="BI115" s="788"/>
      <c r="BJ115" s="788"/>
      <c r="BK115" s="788"/>
      <c r="BL115" s="788"/>
      <c r="BM115" s="788"/>
      <c r="BN115" s="788"/>
      <c r="BO115" s="788"/>
      <c r="BP115" s="789"/>
      <c r="BQ115" s="825" t="s">
        <v>464</v>
      </c>
      <c r="BR115" s="826"/>
      <c r="BS115" s="826"/>
      <c r="BT115" s="826"/>
      <c r="BU115" s="826"/>
      <c r="BV115" s="826" t="s">
        <v>448</v>
      </c>
      <c r="BW115" s="826"/>
      <c r="BX115" s="826"/>
      <c r="BY115" s="826"/>
      <c r="BZ115" s="826"/>
      <c r="CA115" s="826" t="s">
        <v>444</v>
      </c>
      <c r="CB115" s="826"/>
      <c r="CC115" s="826"/>
      <c r="CD115" s="826"/>
      <c r="CE115" s="826"/>
      <c r="CF115" s="911" t="s">
        <v>444</v>
      </c>
      <c r="CG115" s="912"/>
      <c r="CH115" s="912"/>
      <c r="CI115" s="912"/>
      <c r="CJ115" s="912"/>
      <c r="CK115" s="963"/>
      <c r="CL115" s="857"/>
      <c r="CM115" s="853" t="s">
        <v>465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417</v>
      </c>
      <c r="DH115" s="816"/>
      <c r="DI115" s="816"/>
      <c r="DJ115" s="816"/>
      <c r="DK115" s="817"/>
      <c r="DL115" s="818" t="s">
        <v>444</v>
      </c>
      <c r="DM115" s="816"/>
      <c r="DN115" s="816"/>
      <c r="DO115" s="816"/>
      <c r="DP115" s="817"/>
      <c r="DQ115" s="818" t="s">
        <v>417</v>
      </c>
      <c r="DR115" s="816"/>
      <c r="DS115" s="816"/>
      <c r="DT115" s="816"/>
      <c r="DU115" s="817"/>
      <c r="DV115" s="860" t="s">
        <v>458</v>
      </c>
      <c r="DW115" s="861"/>
      <c r="DX115" s="861"/>
      <c r="DY115" s="861"/>
      <c r="DZ115" s="862"/>
    </row>
    <row r="116" spans="1:130" s="230" customFormat="1" ht="26.25" customHeight="1" x14ac:dyDescent="0.15">
      <c r="A116" s="952"/>
      <c r="B116" s="953"/>
      <c r="C116" s="875" t="s">
        <v>466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417</v>
      </c>
      <c r="AB116" s="816"/>
      <c r="AC116" s="816"/>
      <c r="AD116" s="816"/>
      <c r="AE116" s="817"/>
      <c r="AF116" s="818" t="s">
        <v>444</v>
      </c>
      <c r="AG116" s="816"/>
      <c r="AH116" s="816"/>
      <c r="AI116" s="816"/>
      <c r="AJ116" s="817"/>
      <c r="AK116" s="818" t="s">
        <v>444</v>
      </c>
      <c r="AL116" s="816"/>
      <c r="AM116" s="816"/>
      <c r="AN116" s="816"/>
      <c r="AO116" s="817"/>
      <c r="AP116" s="860" t="s">
        <v>444</v>
      </c>
      <c r="AQ116" s="861"/>
      <c r="AR116" s="861"/>
      <c r="AS116" s="861"/>
      <c r="AT116" s="862"/>
      <c r="AU116" s="968"/>
      <c r="AV116" s="969"/>
      <c r="AW116" s="969"/>
      <c r="AX116" s="969"/>
      <c r="AY116" s="969"/>
      <c r="AZ116" s="945" t="s">
        <v>467</v>
      </c>
      <c r="BA116" s="946"/>
      <c r="BB116" s="946"/>
      <c r="BC116" s="946"/>
      <c r="BD116" s="946"/>
      <c r="BE116" s="946"/>
      <c r="BF116" s="946"/>
      <c r="BG116" s="946"/>
      <c r="BH116" s="946"/>
      <c r="BI116" s="946"/>
      <c r="BJ116" s="946"/>
      <c r="BK116" s="946"/>
      <c r="BL116" s="946"/>
      <c r="BM116" s="946"/>
      <c r="BN116" s="946"/>
      <c r="BO116" s="946"/>
      <c r="BP116" s="947"/>
      <c r="BQ116" s="825" t="s">
        <v>445</v>
      </c>
      <c r="BR116" s="826"/>
      <c r="BS116" s="826"/>
      <c r="BT116" s="826"/>
      <c r="BU116" s="826"/>
      <c r="BV116" s="826" t="s">
        <v>417</v>
      </c>
      <c r="BW116" s="826"/>
      <c r="BX116" s="826"/>
      <c r="BY116" s="826"/>
      <c r="BZ116" s="826"/>
      <c r="CA116" s="826" t="s">
        <v>417</v>
      </c>
      <c r="CB116" s="826"/>
      <c r="CC116" s="826"/>
      <c r="CD116" s="826"/>
      <c r="CE116" s="826"/>
      <c r="CF116" s="911" t="s">
        <v>448</v>
      </c>
      <c r="CG116" s="912"/>
      <c r="CH116" s="912"/>
      <c r="CI116" s="912"/>
      <c r="CJ116" s="912"/>
      <c r="CK116" s="963"/>
      <c r="CL116" s="857"/>
      <c r="CM116" s="853" t="s">
        <v>468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3300</v>
      </c>
      <c r="DH116" s="816"/>
      <c r="DI116" s="816"/>
      <c r="DJ116" s="816"/>
      <c r="DK116" s="817"/>
      <c r="DL116" s="818">
        <v>3300</v>
      </c>
      <c r="DM116" s="816"/>
      <c r="DN116" s="816"/>
      <c r="DO116" s="816"/>
      <c r="DP116" s="817"/>
      <c r="DQ116" s="818" t="s">
        <v>417</v>
      </c>
      <c r="DR116" s="816"/>
      <c r="DS116" s="816"/>
      <c r="DT116" s="816"/>
      <c r="DU116" s="817"/>
      <c r="DV116" s="860" t="s">
        <v>444</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469</v>
      </c>
      <c r="Z117" s="933"/>
      <c r="AA117" s="938">
        <v>682024</v>
      </c>
      <c r="AB117" s="939"/>
      <c r="AC117" s="939"/>
      <c r="AD117" s="939"/>
      <c r="AE117" s="940"/>
      <c r="AF117" s="941">
        <v>695650</v>
      </c>
      <c r="AG117" s="939"/>
      <c r="AH117" s="939"/>
      <c r="AI117" s="939"/>
      <c r="AJ117" s="940"/>
      <c r="AK117" s="941">
        <v>715675</v>
      </c>
      <c r="AL117" s="939"/>
      <c r="AM117" s="939"/>
      <c r="AN117" s="939"/>
      <c r="AO117" s="940"/>
      <c r="AP117" s="942"/>
      <c r="AQ117" s="943"/>
      <c r="AR117" s="943"/>
      <c r="AS117" s="943"/>
      <c r="AT117" s="944"/>
      <c r="AU117" s="968"/>
      <c r="AV117" s="969"/>
      <c r="AW117" s="969"/>
      <c r="AX117" s="969"/>
      <c r="AY117" s="969"/>
      <c r="AZ117" s="899" t="s">
        <v>470</v>
      </c>
      <c r="BA117" s="900"/>
      <c r="BB117" s="900"/>
      <c r="BC117" s="900"/>
      <c r="BD117" s="900"/>
      <c r="BE117" s="900"/>
      <c r="BF117" s="900"/>
      <c r="BG117" s="900"/>
      <c r="BH117" s="900"/>
      <c r="BI117" s="900"/>
      <c r="BJ117" s="900"/>
      <c r="BK117" s="900"/>
      <c r="BL117" s="900"/>
      <c r="BM117" s="900"/>
      <c r="BN117" s="900"/>
      <c r="BO117" s="900"/>
      <c r="BP117" s="901"/>
      <c r="BQ117" s="825" t="s">
        <v>471</v>
      </c>
      <c r="BR117" s="826"/>
      <c r="BS117" s="826"/>
      <c r="BT117" s="826"/>
      <c r="BU117" s="826"/>
      <c r="BV117" s="826" t="s">
        <v>134</v>
      </c>
      <c r="BW117" s="826"/>
      <c r="BX117" s="826"/>
      <c r="BY117" s="826"/>
      <c r="BZ117" s="826"/>
      <c r="CA117" s="826" t="s">
        <v>448</v>
      </c>
      <c r="CB117" s="826"/>
      <c r="CC117" s="826"/>
      <c r="CD117" s="826"/>
      <c r="CE117" s="826"/>
      <c r="CF117" s="911" t="s">
        <v>417</v>
      </c>
      <c r="CG117" s="912"/>
      <c r="CH117" s="912"/>
      <c r="CI117" s="912"/>
      <c r="CJ117" s="912"/>
      <c r="CK117" s="963"/>
      <c r="CL117" s="857"/>
      <c r="CM117" s="853" t="s">
        <v>472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417</v>
      </c>
      <c r="DH117" s="816"/>
      <c r="DI117" s="816"/>
      <c r="DJ117" s="816"/>
      <c r="DK117" s="817"/>
      <c r="DL117" s="818" t="s">
        <v>134</v>
      </c>
      <c r="DM117" s="816"/>
      <c r="DN117" s="816"/>
      <c r="DO117" s="816"/>
      <c r="DP117" s="817"/>
      <c r="DQ117" s="818" t="s">
        <v>473</v>
      </c>
      <c r="DR117" s="816"/>
      <c r="DS117" s="816"/>
      <c r="DT117" s="816"/>
      <c r="DU117" s="817"/>
      <c r="DV117" s="860" t="s">
        <v>448</v>
      </c>
      <c r="DW117" s="861"/>
      <c r="DX117" s="861"/>
      <c r="DY117" s="861"/>
      <c r="DZ117" s="862"/>
    </row>
    <row r="118" spans="1:130" s="230" customFormat="1" ht="26.25" customHeight="1" x14ac:dyDescent="0.15">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310</v>
      </c>
      <c r="AL118" s="932"/>
      <c r="AM118" s="932"/>
      <c r="AN118" s="932"/>
      <c r="AO118" s="933"/>
      <c r="AP118" s="935" t="s">
        <v>438</v>
      </c>
      <c r="AQ118" s="936"/>
      <c r="AR118" s="936"/>
      <c r="AS118" s="936"/>
      <c r="AT118" s="937"/>
      <c r="AU118" s="968"/>
      <c r="AV118" s="969"/>
      <c r="AW118" s="969"/>
      <c r="AX118" s="969"/>
      <c r="AY118" s="969"/>
      <c r="AZ118" s="874" t="s">
        <v>474</v>
      </c>
      <c r="BA118" s="875"/>
      <c r="BB118" s="875"/>
      <c r="BC118" s="875"/>
      <c r="BD118" s="875"/>
      <c r="BE118" s="875"/>
      <c r="BF118" s="875"/>
      <c r="BG118" s="875"/>
      <c r="BH118" s="875"/>
      <c r="BI118" s="875"/>
      <c r="BJ118" s="875"/>
      <c r="BK118" s="875"/>
      <c r="BL118" s="875"/>
      <c r="BM118" s="875"/>
      <c r="BN118" s="875"/>
      <c r="BO118" s="875"/>
      <c r="BP118" s="876"/>
      <c r="BQ118" s="915" t="s">
        <v>417</v>
      </c>
      <c r="BR118" s="881"/>
      <c r="BS118" s="881"/>
      <c r="BT118" s="881"/>
      <c r="BU118" s="881"/>
      <c r="BV118" s="881" t="s">
        <v>417</v>
      </c>
      <c r="BW118" s="881"/>
      <c r="BX118" s="881"/>
      <c r="BY118" s="881"/>
      <c r="BZ118" s="881"/>
      <c r="CA118" s="881" t="s">
        <v>417</v>
      </c>
      <c r="CB118" s="881"/>
      <c r="CC118" s="881"/>
      <c r="CD118" s="881"/>
      <c r="CE118" s="881"/>
      <c r="CF118" s="911" t="s">
        <v>134</v>
      </c>
      <c r="CG118" s="912"/>
      <c r="CH118" s="912"/>
      <c r="CI118" s="912"/>
      <c r="CJ118" s="912"/>
      <c r="CK118" s="963"/>
      <c r="CL118" s="857"/>
      <c r="CM118" s="853" t="s">
        <v>475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473</v>
      </c>
      <c r="DH118" s="816"/>
      <c r="DI118" s="816"/>
      <c r="DJ118" s="816"/>
      <c r="DK118" s="817"/>
      <c r="DL118" s="818" t="s">
        <v>454</v>
      </c>
      <c r="DM118" s="816"/>
      <c r="DN118" s="816"/>
      <c r="DO118" s="816"/>
      <c r="DP118" s="817"/>
      <c r="DQ118" s="818" t="s">
        <v>454</v>
      </c>
      <c r="DR118" s="816"/>
      <c r="DS118" s="816"/>
      <c r="DT118" s="816"/>
      <c r="DU118" s="817"/>
      <c r="DV118" s="860" t="s">
        <v>417</v>
      </c>
      <c r="DW118" s="861"/>
      <c r="DX118" s="861"/>
      <c r="DY118" s="861"/>
      <c r="DZ118" s="862"/>
    </row>
    <row r="119" spans="1:130" s="230" customFormat="1" ht="26.25" customHeight="1" x14ac:dyDescent="0.15">
      <c r="A119" s="854" t="s">
        <v>442</v>
      </c>
      <c r="B119" s="855"/>
      <c r="C119" s="896" t="s">
        <v>443</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464</v>
      </c>
      <c r="AB119" s="925"/>
      <c r="AC119" s="925"/>
      <c r="AD119" s="925"/>
      <c r="AE119" s="926"/>
      <c r="AF119" s="927" t="s">
        <v>417</v>
      </c>
      <c r="AG119" s="925"/>
      <c r="AH119" s="925"/>
      <c r="AI119" s="925"/>
      <c r="AJ119" s="926"/>
      <c r="AK119" s="927" t="s">
        <v>134</v>
      </c>
      <c r="AL119" s="925"/>
      <c r="AM119" s="925"/>
      <c r="AN119" s="925"/>
      <c r="AO119" s="926"/>
      <c r="AP119" s="928" t="s">
        <v>464</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476</v>
      </c>
      <c r="BP119" s="914"/>
      <c r="BQ119" s="915">
        <v>6779377</v>
      </c>
      <c r="BR119" s="881"/>
      <c r="BS119" s="881"/>
      <c r="BT119" s="881"/>
      <c r="BU119" s="881"/>
      <c r="BV119" s="881">
        <v>6408966</v>
      </c>
      <c r="BW119" s="881"/>
      <c r="BX119" s="881"/>
      <c r="BY119" s="881"/>
      <c r="BZ119" s="881"/>
      <c r="CA119" s="881">
        <v>6482134</v>
      </c>
      <c r="CB119" s="881"/>
      <c r="CC119" s="881"/>
      <c r="CD119" s="881"/>
      <c r="CE119" s="881"/>
      <c r="CF119" s="784"/>
      <c r="CG119" s="785"/>
      <c r="CH119" s="785"/>
      <c r="CI119" s="785"/>
      <c r="CJ119" s="870"/>
      <c r="CK119" s="964"/>
      <c r="CL119" s="859"/>
      <c r="CM119" s="874" t="s">
        <v>477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417</v>
      </c>
      <c r="DH119" s="800"/>
      <c r="DI119" s="800"/>
      <c r="DJ119" s="800"/>
      <c r="DK119" s="801"/>
      <c r="DL119" s="802" t="s">
        <v>454</v>
      </c>
      <c r="DM119" s="800"/>
      <c r="DN119" s="800"/>
      <c r="DO119" s="800"/>
      <c r="DP119" s="801"/>
      <c r="DQ119" s="802" t="s">
        <v>454</v>
      </c>
      <c r="DR119" s="800"/>
      <c r="DS119" s="800"/>
      <c r="DT119" s="800"/>
      <c r="DU119" s="801"/>
      <c r="DV119" s="884" t="s">
        <v>134</v>
      </c>
      <c r="DW119" s="885"/>
      <c r="DX119" s="885"/>
      <c r="DY119" s="885"/>
      <c r="DZ119" s="886"/>
    </row>
    <row r="120" spans="1:130" s="230" customFormat="1" ht="26.25" customHeight="1" x14ac:dyDescent="0.15">
      <c r="A120" s="856"/>
      <c r="B120" s="857"/>
      <c r="C120" s="853" t="s">
        <v>449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417</v>
      </c>
      <c r="AB120" s="816"/>
      <c r="AC120" s="816"/>
      <c r="AD120" s="816"/>
      <c r="AE120" s="817"/>
      <c r="AF120" s="818" t="s">
        <v>417</v>
      </c>
      <c r="AG120" s="816"/>
      <c r="AH120" s="816"/>
      <c r="AI120" s="816"/>
      <c r="AJ120" s="817"/>
      <c r="AK120" s="818" t="s">
        <v>473</v>
      </c>
      <c r="AL120" s="816"/>
      <c r="AM120" s="816"/>
      <c r="AN120" s="816"/>
      <c r="AO120" s="817"/>
      <c r="AP120" s="860" t="s">
        <v>473</v>
      </c>
      <c r="AQ120" s="861"/>
      <c r="AR120" s="861"/>
      <c r="AS120" s="861"/>
      <c r="AT120" s="862"/>
      <c r="AU120" s="916" t="s">
        <v>478</v>
      </c>
      <c r="AV120" s="917"/>
      <c r="AW120" s="917"/>
      <c r="AX120" s="917"/>
      <c r="AY120" s="918"/>
      <c r="AZ120" s="896" t="s">
        <v>479</v>
      </c>
      <c r="BA120" s="846"/>
      <c r="BB120" s="846"/>
      <c r="BC120" s="846"/>
      <c r="BD120" s="846"/>
      <c r="BE120" s="846"/>
      <c r="BF120" s="846"/>
      <c r="BG120" s="846"/>
      <c r="BH120" s="846"/>
      <c r="BI120" s="846"/>
      <c r="BJ120" s="846"/>
      <c r="BK120" s="846"/>
      <c r="BL120" s="846"/>
      <c r="BM120" s="846"/>
      <c r="BN120" s="846"/>
      <c r="BO120" s="846"/>
      <c r="BP120" s="847"/>
      <c r="BQ120" s="897">
        <v>1592105</v>
      </c>
      <c r="BR120" s="878"/>
      <c r="BS120" s="878"/>
      <c r="BT120" s="878"/>
      <c r="BU120" s="878"/>
      <c r="BV120" s="878">
        <v>1942574</v>
      </c>
      <c r="BW120" s="878"/>
      <c r="BX120" s="878"/>
      <c r="BY120" s="878"/>
      <c r="BZ120" s="878"/>
      <c r="CA120" s="878">
        <v>1797385</v>
      </c>
      <c r="CB120" s="878"/>
      <c r="CC120" s="878"/>
      <c r="CD120" s="878"/>
      <c r="CE120" s="878"/>
      <c r="CF120" s="902">
        <v>62.9</v>
      </c>
      <c r="CG120" s="903"/>
      <c r="CH120" s="903"/>
      <c r="CI120" s="903"/>
      <c r="CJ120" s="903"/>
      <c r="CK120" s="904" t="s">
        <v>480</v>
      </c>
      <c r="CL120" s="888"/>
      <c r="CM120" s="888"/>
      <c r="CN120" s="888"/>
      <c r="CO120" s="889"/>
      <c r="CP120" s="908" t="s">
        <v>481</v>
      </c>
      <c r="CQ120" s="909"/>
      <c r="CR120" s="909"/>
      <c r="CS120" s="909"/>
      <c r="CT120" s="909"/>
      <c r="CU120" s="909"/>
      <c r="CV120" s="909"/>
      <c r="CW120" s="909"/>
      <c r="CX120" s="909"/>
      <c r="CY120" s="909"/>
      <c r="CZ120" s="909"/>
      <c r="DA120" s="909"/>
      <c r="DB120" s="909"/>
      <c r="DC120" s="909"/>
      <c r="DD120" s="909"/>
      <c r="DE120" s="909"/>
      <c r="DF120" s="910"/>
      <c r="DG120" s="897">
        <v>609757</v>
      </c>
      <c r="DH120" s="878"/>
      <c r="DI120" s="878"/>
      <c r="DJ120" s="878"/>
      <c r="DK120" s="878"/>
      <c r="DL120" s="878">
        <v>518917</v>
      </c>
      <c r="DM120" s="878"/>
      <c r="DN120" s="878"/>
      <c r="DO120" s="878"/>
      <c r="DP120" s="878"/>
      <c r="DQ120" s="878">
        <v>450393</v>
      </c>
      <c r="DR120" s="878"/>
      <c r="DS120" s="878"/>
      <c r="DT120" s="878"/>
      <c r="DU120" s="878"/>
      <c r="DV120" s="879">
        <v>15.8</v>
      </c>
      <c r="DW120" s="879"/>
      <c r="DX120" s="879"/>
      <c r="DY120" s="879"/>
      <c r="DZ120" s="880"/>
    </row>
    <row r="121" spans="1:130" s="230" customFormat="1" ht="26.25" customHeight="1" x14ac:dyDescent="0.15">
      <c r="A121" s="856"/>
      <c r="B121" s="857"/>
      <c r="C121" s="899" t="s">
        <v>482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417</v>
      </c>
      <c r="AB121" s="816"/>
      <c r="AC121" s="816"/>
      <c r="AD121" s="816"/>
      <c r="AE121" s="817"/>
      <c r="AF121" s="818" t="s">
        <v>134</v>
      </c>
      <c r="AG121" s="816"/>
      <c r="AH121" s="816"/>
      <c r="AI121" s="816"/>
      <c r="AJ121" s="817"/>
      <c r="AK121" s="818" t="s">
        <v>464</v>
      </c>
      <c r="AL121" s="816"/>
      <c r="AM121" s="816"/>
      <c r="AN121" s="816"/>
      <c r="AO121" s="817"/>
      <c r="AP121" s="860" t="s">
        <v>464</v>
      </c>
      <c r="AQ121" s="861"/>
      <c r="AR121" s="861"/>
      <c r="AS121" s="861"/>
      <c r="AT121" s="862"/>
      <c r="AU121" s="919"/>
      <c r="AV121" s="920"/>
      <c r="AW121" s="920"/>
      <c r="AX121" s="920"/>
      <c r="AY121" s="921"/>
      <c r="AZ121" s="853" t="s">
        <v>483</v>
      </c>
      <c r="BA121" s="788"/>
      <c r="BB121" s="788"/>
      <c r="BC121" s="788"/>
      <c r="BD121" s="788"/>
      <c r="BE121" s="788"/>
      <c r="BF121" s="788"/>
      <c r="BG121" s="788"/>
      <c r="BH121" s="788"/>
      <c r="BI121" s="788"/>
      <c r="BJ121" s="788"/>
      <c r="BK121" s="788"/>
      <c r="BL121" s="788"/>
      <c r="BM121" s="788"/>
      <c r="BN121" s="788"/>
      <c r="BO121" s="788"/>
      <c r="BP121" s="789"/>
      <c r="BQ121" s="825">
        <v>168323</v>
      </c>
      <c r="BR121" s="826"/>
      <c r="BS121" s="826"/>
      <c r="BT121" s="826"/>
      <c r="BU121" s="826"/>
      <c r="BV121" s="826">
        <v>162303</v>
      </c>
      <c r="BW121" s="826"/>
      <c r="BX121" s="826"/>
      <c r="BY121" s="826"/>
      <c r="BZ121" s="826"/>
      <c r="CA121" s="826">
        <v>159937</v>
      </c>
      <c r="CB121" s="826"/>
      <c r="CC121" s="826"/>
      <c r="CD121" s="826"/>
      <c r="CE121" s="826"/>
      <c r="CF121" s="911">
        <v>5.6</v>
      </c>
      <c r="CG121" s="912"/>
      <c r="CH121" s="912"/>
      <c r="CI121" s="912"/>
      <c r="CJ121" s="912"/>
      <c r="CK121" s="905"/>
      <c r="CL121" s="891"/>
      <c r="CM121" s="891"/>
      <c r="CN121" s="891"/>
      <c r="CO121" s="892"/>
      <c r="CP121" s="871" t="s">
        <v>484</v>
      </c>
      <c r="CQ121" s="872"/>
      <c r="CR121" s="872"/>
      <c r="CS121" s="872"/>
      <c r="CT121" s="872"/>
      <c r="CU121" s="872"/>
      <c r="CV121" s="872"/>
      <c r="CW121" s="872"/>
      <c r="CX121" s="872"/>
      <c r="CY121" s="872"/>
      <c r="CZ121" s="872"/>
      <c r="DA121" s="872"/>
      <c r="DB121" s="872"/>
      <c r="DC121" s="872"/>
      <c r="DD121" s="872"/>
      <c r="DE121" s="872"/>
      <c r="DF121" s="873"/>
      <c r="DG121" s="825">
        <v>229830</v>
      </c>
      <c r="DH121" s="826"/>
      <c r="DI121" s="826"/>
      <c r="DJ121" s="826"/>
      <c r="DK121" s="826"/>
      <c r="DL121" s="826">
        <v>188023</v>
      </c>
      <c r="DM121" s="826"/>
      <c r="DN121" s="826"/>
      <c r="DO121" s="826"/>
      <c r="DP121" s="826"/>
      <c r="DQ121" s="826">
        <v>243013</v>
      </c>
      <c r="DR121" s="826"/>
      <c r="DS121" s="826"/>
      <c r="DT121" s="826"/>
      <c r="DU121" s="826"/>
      <c r="DV121" s="832">
        <v>8.5</v>
      </c>
      <c r="DW121" s="832"/>
      <c r="DX121" s="832"/>
      <c r="DY121" s="832"/>
      <c r="DZ121" s="833"/>
    </row>
    <row r="122" spans="1:130" s="230" customFormat="1" ht="26.25" customHeight="1" x14ac:dyDescent="0.15">
      <c r="A122" s="856"/>
      <c r="B122" s="857"/>
      <c r="C122" s="853"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454</v>
      </c>
      <c r="AB122" s="816"/>
      <c r="AC122" s="816"/>
      <c r="AD122" s="816"/>
      <c r="AE122" s="817"/>
      <c r="AF122" s="818" t="s">
        <v>134</v>
      </c>
      <c r="AG122" s="816"/>
      <c r="AH122" s="816"/>
      <c r="AI122" s="816"/>
      <c r="AJ122" s="817"/>
      <c r="AK122" s="818" t="s">
        <v>448</v>
      </c>
      <c r="AL122" s="816"/>
      <c r="AM122" s="816"/>
      <c r="AN122" s="816"/>
      <c r="AO122" s="817"/>
      <c r="AP122" s="860" t="s">
        <v>417</v>
      </c>
      <c r="AQ122" s="861"/>
      <c r="AR122" s="861"/>
      <c r="AS122" s="861"/>
      <c r="AT122" s="862"/>
      <c r="AU122" s="919"/>
      <c r="AV122" s="920"/>
      <c r="AW122" s="920"/>
      <c r="AX122" s="920"/>
      <c r="AY122" s="921"/>
      <c r="AZ122" s="874" t="s">
        <v>485</v>
      </c>
      <c r="BA122" s="875"/>
      <c r="BB122" s="875"/>
      <c r="BC122" s="875"/>
      <c r="BD122" s="875"/>
      <c r="BE122" s="875"/>
      <c r="BF122" s="875"/>
      <c r="BG122" s="875"/>
      <c r="BH122" s="875"/>
      <c r="BI122" s="875"/>
      <c r="BJ122" s="875"/>
      <c r="BK122" s="875"/>
      <c r="BL122" s="875"/>
      <c r="BM122" s="875"/>
      <c r="BN122" s="875"/>
      <c r="BO122" s="875"/>
      <c r="BP122" s="876"/>
      <c r="BQ122" s="915">
        <v>3782773</v>
      </c>
      <c r="BR122" s="881"/>
      <c r="BS122" s="881"/>
      <c r="BT122" s="881"/>
      <c r="BU122" s="881"/>
      <c r="BV122" s="881">
        <v>3673932</v>
      </c>
      <c r="BW122" s="881"/>
      <c r="BX122" s="881"/>
      <c r="BY122" s="881"/>
      <c r="BZ122" s="881"/>
      <c r="CA122" s="881">
        <v>3733619</v>
      </c>
      <c r="CB122" s="881"/>
      <c r="CC122" s="881"/>
      <c r="CD122" s="881"/>
      <c r="CE122" s="881"/>
      <c r="CF122" s="882">
        <v>130.69999999999999</v>
      </c>
      <c r="CG122" s="883"/>
      <c r="CH122" s="883"/>
      <c r="CI122" s="883"/>
      <c r="CJ122" s="883"/>
      <c r="CK122" s="905"/>
      <c r="CL122" s="891"/>
      <c r="CM122" s="891"/>
      <c r="CN122" s="891"/>
      <c r="CO122" s="892"/>
      <c r="CP122" s="871" t="s">
        <v>486</v>
      </c>
      <c r="CQ122" s="872"/>
      <c r="CR122" s="872"/>
      <c r="CS122" s="872"/>
      <c r="CT122" s="872"/>
      <c r="CU122" s="872"/>
      <c r="CV122" s="872"/>
      <c r="CW122" s="872"/>
      <c r="CX122" s="872"/>
      <c r="CY122" s="872"/>
      <c r="CZ122" s="872"/>
      <c r="DA122" s="872"/>
      <c r="DB122" s="872"/>
      <c r="DC122" s="872"/>
      <c r="DD122" s="872"/>
      <c r="DE122" s="872"/>
      <c r="DF122" s="873"/>
      <c r="DG122" s="825">
        <v>35853</v>
      </c>
      <c r="DH122" s="826"/>
      <c r="DI122" s="826"/>
      <c r="DJ122" s="826"/>
      <c r="DK122" s="826"/>
      <c r="DL122" s="826">
        <v>33120</v>
      </c>
      <c r="DM122" s="826"/>
      <c r="DN122" s="826"/>
      <c r="DO122" s="826"/>
      <c r="DP122" s="826"/>
      <c r="DQ122" s="826">
        <v>28432</v>
      </c>
      <c r="DR122" s="826"/>
      <c r="DS122" s="826"/>
      <c r="DT122" s="826"/>
      <c r="DU122" s="826"/>
      <c r="DV122" s="832">
        <v>1</v>
      </c>
      <c r="DW122" s="832"/>
      <c r="DX122" s="832"/>
      <c r="DY122" s="832"/>
      <c r="DZ122" s="833"/>
    </row>
    <row r="123" spans="1:130" s="230" customFormat="1" ht="26.25" customHeight="1" x14ac:dyDescent="0.15">
      <c r="A123" s="856"/>
      <c r="B123" s="857"/>
      <c r="C123" s="853" t="s">
        <v>468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3300</v>
      </c>
      <c r="AB123" s="816"/>
      <c r="AC123" s="816"/>
      <c r="AD123" s="816"/>
      <c r="AE123" s="817"/>
      <c r="AF123" s="818">
        <v>3300</v>
      </c>
      <c r="AG123" s="816"/>
      <c r="AH123" s="816"/>
      <c r="AI123" s="816"/>
      <c r="AJ123" s="817"/>
      <c r="AK123" s="818" t="s">
        <v>473</v>
      </c>
      <c r="AL123" s="816"/>
      <c r="AM123" s="816"/>
      <c r="AN123" s="816"/>
      <c r="AO123" s="817"/>
      <c r="AP123" s="860" t="s">
        <v>417</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487</v>
      </c>
      <c r="BP123" s="914"/>
      <c r="BQ123" s="868">
        <v>5543201</v>
      </c>
      <c r="BR123" s="869"/>
      <c r="BS123" s="869"/>
      <c r="BT123" s="869"/>
      <c r="BU123" s="869"/>
      <c r="BV123" s="869">
        <v>5778809</v>
      </c>
      <c r="BW123" s="869"/>
      <c r="BX123" s="869"/>
      <c r="BY123" s="869"/>
      <c r="BZ123" s="869"/>
      <c r="CA123" s="869">
        <v>5690941</v>
      </c>
      <c r="CB123" s="869"/>
      <c r="CC123" s="869"/>
      <c r="CD123" s="869"/>
      <c r="CE123" s="869"/>
      <c r="CF123" s="784"/>
      <c r="CG123" s="785"/>
      <c r="CH123" s="785"/>
      <c r="CI123" s="785"/>
      <c r="CJ123" s="870"/>
      <c r="CK123" s="905"/>
      <c r="CL123" s="891"/>
      <c r="CM123" s="891"/>
      <c r="CN123" s="891"/>
      <c r="CO123" s="892"/>
      <c r="CP123" s="871" t="s">
        <v>488</v>
      </c>
      <c r="CQ123" s="872"/>
      <c r="CR123" s="872"/>
      <c r="CS123" s="872"/>
      <c r="CT123" s="872"/>
      <c r="CU123" s="872"/>
      <c r="CV123" s="872"/>
      <c r="CW123" s="872"/>
      <c r="CX123" s="872"/>
      <c r="CY123" s="872"/>
      <c r="CZ123" s="872"/>
      <c r="DA123" s="872"/>
      <c r="DB123" s="872"/>
      <c r="DC123" s="872"/>
      <c r="DD123" s="872"/>
      <c r="DE123" s="872"/>
      <c r="DF123" s="873"/>
      <c r="DG123" s="815">
        <v>10753</v>
      </c>
      <c r="DH123" s="816"/>
      <c r="DI123" s="816"/>
      <c r="DJ123" s="816"/>
      <c r="DK123" s="817"/>
      <c r="DL123" s="818">
        <v>6813</v>
      </c>
      <c r="DM123" s="816"/>
      <c r="DN123" s="816"/>
      <c r="DO123" s="816"/>
      <c r="DP123" s="817"/>
      <c r="DQ123" s="818">
        <v>6137</v>
      </c>
      <c r="DR123" s="816"/>
      <c r="DS123" s="816"/>
      <c r="DT123" s="816"/>
      <c r="DU123" s="817"/>
      <c r="DV123" s="860">
        <v>0.2</v>
      </c>
      <c r="DW123" s="861"/>
      <c r="DX123" s="861"/>
      <c r="DY123" s="861"/>
      <c r="DZ123" s="862"/>
    </row>
    <row r="124" spans="1:130" s="230" customFormat="1" ht="26.25" customHeight="1" thickBot="1" x14ac:dyDescent="0.2">
      <c r="A124" s="856"/>
      <c r="B124" s="857"/>
      <c r="C124" s="853" t="s">
        <v>472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417</v>
      </c>
      <c r="AB124" s="816"/>
      <c r="AC124" s="816"/>
      <c r="AD124" s="816"/>
      <c r="AE124" s="817"/>
      <c r="AF124" s="818" t="s">
        <v>417</v>
      </c>
      <c r="AG124" s="816"/>
      <c r="AH124" s="816"/>
      <c r="AI124" s="816"/>
      <c r="AJ124" s="817"/>
      <c r="AK124" s="818" t="s">
        <v>417</v>
      </c>
      <c r="AL124" s="816"/>
      <c r="AM124" s="816"/>
      <c r="AN124" s="816"/>
      <c r="AO124" s="817"/>
      <c r="AP124" s="860" t="s">
        <v>454</v>
      </c>
      <c r="AQ124" s="861"/>
      <c r="AR124" s="861"/>
      <c r="AS124" s="861"/>
      <c r="AT124" s="862"/>
      <c r="AU124" s="863" t="s">
        <v>489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45</v>
      </c>
      <c r="BR124" s="867"/>
      <c r="BS124" s="867"/>
      <c r="BT124" s="867"/>
      <c r="BU124" s="867"/>
      <c r="BV124" s="867">
        <v>21.5</v>
      </c>
      <c r="BW124" s="867"/>
      <c r="BX124" s="867"/>
      <c r="BY124" s="867"/>
      <c r="BZ124" s="867"/>
      <c r="CA124" s="867">
        <v>27.7</v>
      </c>
      <c r="CB124" s="867"/>
      <c r="CC124" s="867"/>
      <c r="CD124" s="867"/>
      <c r="CE124" s="867"/>
      <c r="CF124" s="762"/>
      <c r="CG124" s="763"/>
      <c r="CH124" s="763"/>
      <c r="CI124" s="763"/>
      <c r="CJ124" s="898"/>
      <c r="CK124" s="906"/>
      <c r="CL124" s="906"/>
      <c r="CM124" s="906"/>
      <c r="CN124" s="906"/>
      <c r="CO124" s="907"/>
      <c r="CP124" s="871" t="s">
        <v>490</v>
      </c>
      <c r="CQ124" s="872"/>
      <c r="CR124" s="872"/>
      <c r="CS124" s="872"/>
      <c r="CT124" s="872"/>
      <c r="CU124" s="872"/>
      <c r="CV124" s="872"/>
      <c r="CW124" s="872"/>
      <c r="CX124" s="872"/>
      <c r="CY124" s="872"/>
      <c r="CZ124" s="872"/>
      <c r="DA124" s="872"/>
      <c r="DB124" s="872"/>
      <c r="DC124" s="872"/>
      <c r="DD124" s="872"/>
      <c r="DE124" s="872"/>
      <c r="DF124" s="873"/>
      <c r="DG124" s="799" t="s">
        <v>471</v>
      </c>
      <c r="DH124" s="800"/>
      <c r="DI124" s="800"/>
      <c r="DJ124" s="800"/>
      <c r="DK124" s="801"/>
      <c r="DL124" s="802" t="s">
        <v>454</v>
      </c>
      <c r="DM124" s="800"/>
      <c r="DN124" s="800"/>
      <c r="DO124" s="800"/>
      <c r="DP124" s="801"/>
      <c r="DQ124" s="802" t="s">
        <v>454</v>
      </c>
      <c r="DR124" s="800"/>
      <c r="DS124" s="800"/>
      <c r="DT124" s="800"/>
      <c r="DU124" s="801"/>
      <c r="DV124" s="884" t="s">
        <v>417</v>
      </c>
      <c r="DW124" s="885"/>
      <c r="DX124" s="885"/>
      <c r="DY124" s="885"/>
      <c r="DZ124" s="886"/>
    </row>
    <row r="125" spans="1:130" s="230" customFormat="1" ht="26.25" customHeight="1" x14ac:dyDescent="0.15">
      <c r="A125" s="856"/>
      <c r="B125" s="857"/>
      <c r="C125" s="853" t="s">
        <v>475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417</v>
      </c>
      <c r="AB125" s="816"/>
      <c r="AC125" s="816"/>
      <c r="AD125" s="816"/>
      <c r="AE125" s="817"/>
      <c r="AF125" s="818" t="s">
        <v>417</v>
      </c>
      <c r="AG125" s="816"/>
      <c r="AH125" s="816"/>
      <c r="AI125" s="816"/>
      <c r="AJ125" s="817"/>
      <c r="AK125" s="818" t="s">
        <v>454</v>
      </c>
      <c r="AL125" s="816"/>
      <c r="AM125" s="816"/>
      <c r="AN125" s="816"/>
      <c r="AO125" s="817"/>
      <c r="AP125" s="860" t="s">
        <v>417</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491</v>
      </c>
      <c r="CL125" s="888"/>
      <c r="CM125" s="888"/>
      <c r="CN125" s="888"/>
      <c r="CO125" s="889"/>
      <c r="CP125" s="896" t="s">
        <v>492</v>
      </c>
      <c r="CQ125" s="846"/>
      <c r="CR125" s="846"/>
      <c r="CS125" s="846"/>
      <c r="CT125" s="846"/>
      <c r="CU125" s="846"/>
      <c r="CV125" s="846"/>
      <c r="CW125" s="846"/>
      <c r="CX125" s="846"/>
      <c r="CY125" s="846"/>
      <c r="CZ125" s="846"/>
      <c r="DA125" s="846"/>
      <c r="DB125" s="846"/>
      <c r="DC125" s="846"/>
      <c r="DD125" s="846"/>
      <c r="DE125" s="846"/>
      <c r="DF125" s="847"/>
      <c r="DG125" s="897" t="s">
        <v>454</v>
      </c>
      <c r="DH125" s="878"/>
      <c r="DI125" s="878"/>
      <c r="DJ125" s="878"/>
      <c r="DK125" s="878"/>
      <c r="DL125" s="878" t="s">
        <v>454</v>
      </c>
      <c r="DM125" s="878"/>
      <c r="DN125" s="878"/>
      <c r="DO125" s="878"/>
      <c r="DP125" s="878"/>
      <c r="DQ125" s="878" t="s">
        <v>417</v>
      </c>
      <c r="DR125" s="878"/>
      <c r="DS125" s="878"/>
      <c r="DT125" s="878"/>
      <c r="DU125" s="878"/>
      <c r="DV125" s="879" t="s">
        <v>417</v>
      </c>
      <c r="DW125" s="879"/>
      <c r="DX125" s="879"/>
      <c r="DY125" s="879"/>
      <c r="DZ125" s="880"/>
    </row>
    <row r="126" spans="1:130" s="230" customFormat="1" ht="26.25" customHeight="1" thickBot="1" x14ac:dyDescent="0.2">
      <c r="A126" s="856"/>
      <c r="B126" s="857"/>
      <c r="C126" s="853" t="s">
        <v>477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417</v>
      </c>
      <c r="AB126" s="816"/>
      <c r="AC126" s="816"/>
      <c r="AD126" s="816"/>
      <c r="AE126" s="817"/>
      <c r="AF126" s="818" t="s">
        <v>417</v>
      </c>
      <c r="AG126" s="816"/>
      <c r="AH126" s="816"/>
      <c r="AI126" s="816"/>
      <c r="AJ126" s="817"/>
      <c r="AK126" s="818" t="s">
        <v>444</v>
      </c>
      <c r="AL126" s="816"/>
      <c r="AM126" s="816"/>
      <c r="AN126" s="816"/>
      <c r="AO126" s="817"/>
      <c r="AP126" s="860" t="s">
        <v>444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493</v>
      </c>
      <c r="CQ126" s="788"/>
      <c r="CR126" s="788"/>
      <c r="CS126" s="788"/>
      <c r="CT126" s="788"/>
      <c r="CU126" s="788"/>
      <c r="CV126" s="788"/>
      <c r="CW126" s="788"/>
      <c r="CX126" s="788"/>
      <c r="CY126" s="788"/>
      <c r="CZ126" s="788"/>
      <c r="DA126" s="788"/>
      <c r="DB126" s="788"/>
      <c r="DC126" s="788"/>
      <c r="DD126" s="788"/>
      <c r="DE126" s="788"/>
      <c r="DF126" s="789"/>
      <c r="DG126" s="825" t="s">
        <v>417</v>
      </c>
      <c r="DH126" s="826"/>
      <c r="DI126" s="826"/>
      <c r="DJ126" s="826"/>
      <c r="DK126" s="826"/>
      <c r="DL126" s="826" t="s">
        <v>454</v>
      </c>
      <c r="DM126" s="826"/>
      <c r="DN126" s="826"/>
      <c r="DO126" s="826"/>
      <c r="DP126" s="826"/>
      <c r="DQ126" s="826" t="s">
        <v>471</v>
      </c>
      <c r="DR126" s="826"/>
      <c r="DS126" s="826"/>
      <c r="DT126" s="826"/>
      <c r="DU126" s="826"/>
      <c r="DV126" s="832" t="s">
        <v>454</v>
      </c>
      <c r="DW126" s="832"/>
      <c r="DX126" s="832"/>
      <c r="DY126" s="832"/>
      <c r="DZ126" s="833"/>
    </row>
    <row r="127" spans="1:130" s="230" customFormat="1" ht="26.25" customHeight="1" x14ac:dyDescent="0.15">
      <c r="A127" s="858"/>
      <c r="B127" s="859"/>
      <c r="C127" s="874" t="s">
        <v>494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124</v>
      </c>
      <c r="AB127" s="816"/>
      <c r="AC127" s="816"/>
      <c r="AD127" s="816"/>
      <c r="AE127" s="817"/>
      <c r="AF127" s="818">
        <v>67</v>
      </c>
      <c r="AG127" s="816"/>
      <c r="AH127" s="816"/>
      <c r="AI127" s="816"/>
      <c r="AJ127" s="817"/>
      <c r="AK127" s="818">
        <v>21</v>
      </c>
      <c r="AL127" s="816"/>
      <c r="AM127" s="816"/>
      <c r="AN127" s="816"/>
      <c r="AO127" s="817"/>
      <c r="AP127" s="860">
        <v>0</v>
      </c>
      <c r="AQ127" s="861"/>
      <c r="AR127" s="861"/>
      <c r="AS127" s="861"/>
      <c r="AT127" s="862"/>
      <c r="AU127" s="232"/>
      <c r="AV127" s="232"/>
      <c r="AW127" s="232"/>
      <c r="AX127" s="877" t="s">
        <v>495</v>
      </c>
      <c r="AY127" s="850"/>
      <c r="AZ127" s="850"/>
      <c r="BA127" s="850"/>
      <c r="BB127" s="850"/>
      <c r="BC127" s="850"/>
      <c r="BD127" s="850"/>
      <c r="BE127" s="851"/>
      <c r="BF127" s="849" t="s">
        <v>496</v>
      </c>
      <c r="BG127" s="850"/>
      <c r="BH127" s="850"/>
      <c r="BI127" s="850"/>
      <c r="BJ127" s="850"/>
      <c r="BK127" s="850"/>
      <c r="BL127" s="851"/>
      <c r="BM127" s="849" t="s">
        <v>497</v>
      </c>
      <c r="BN127" s="850"/>
      <c r="BO127" s="850"/>
      <c r="BP127" s="850"/>
      <c r="BQ127" s="850"/>
      <c r="BR127" s="850"/>
      <c r="BS127" s="851"/>
      <c r="BT127" s="849" t="s">
        <v>498</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499</v>
      </c>
      <c r="CQ127" s="788"/>
      <c r="CR127" s="788"/>
      <c r="CS127" s="788"/>
      <c r="CT127" s="788"/>
      <c r="CU127" s="788"/>
      <c r="CV127" s="788"/>
      <c r="CW127" s="788"/>
      <c r="CX127" s="788"/>
      <c r="CY127" s="788"/>
      <c r="CZ127" s="788"/>
      <c r="DA127" s="788"/>
      <c r="DB127" s="788"/>
      <c r="DC127" s="788"/>
      <c r="DD127" s="788"/>
      <c r="DE127" s="788"/>
      <c r="DF127" s="789"/>
      <c r="DG127" s="825" t="s">
        <v>444</v>
      </c>
      <c r="DH127" s="826"/>
      <c r="DI127" s="826"/>
      <c r="DJ127" s="826"/>
      <c r="DK127" s="826"/>
      <c r="DL127" s="826" t="s">
        <v>417</v>
      </c>
      <c r="DM127" s="826"/>
      <c r="DN127" s="826"/>
      <c r="DO127" s="826"/>
      <c r="DP127" s="826"/>
      <c r="DQ127" s="826" t="s">
        <v>471</v>
      </c>
      <c r="DR127" s="826"/>
      <c r="DS127" s="826"/>
      <c r="DT127" s="826"/>
      <c r="DU127" s="826"/>
      <c r="DV127" s="832" t="s">
        <v>444</v>
      </c>
      <c r="DW127" s="832"/>
      <c r="DX127" s="832"/>
      <c r="DY127" s="832"/>
      <c r="DZ127" s="833"/>
    </row>
    <row r="128" spans="1:130" s="230" customFormat="1" ht="26.25" customHeight="1" thickBot="1" x14ac:dyDescent="0.2">
      <c r="A128" s="834" t="s">
        <v>500</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501</v>
      </c>
      <c r="X128" s="836"/>
      <c r="Y128" s="836"/>
      <c r="Z128" s="837"/>
      <c r="AA128" s="838">
        <v>27985</v>
      </c>
      <c r="AB128" s="839"/>
      <c r="AC128" s="839"/>
      <c r="AD128" s="839"/>
      <c r="AE128" s="840"/>
      <c r="AF128" s="841">
        <v>31419</v>
      </c>
      <c r="AG128" s="839"/>
      <c r="AH128" s="839"/>
      <c r="AI128" s="839"/>
      <c r="AJ128" s="840"/>
      <c r="AK128" s="841">
        <v>32382</v>
      </c>
      <c r="AL128" s="839"/>
      <c r="AM128" s="839"/>
      <c r="AN128" s="839"/>
      <c r="AO128" s="840"/>
      <c r="AP128" s="842"/>
      <c r="AQ128" s="843"/>
      <c r="AR128" s="843"/>
      <c r="AS128" s="843"/>
      <c r="AT128" s="844"/>
      <c r="AU128" s="232"/>
      <c r="AV128" s="232"/>
      <c r="AW128" s="232"/>
      <c r="AX128" s="845" t="s">
        <v>502</v>
      </c>
      <c r="AY128" s="846"/>
      <c r="AZ128" s="846"/>
      <c r="BA128" s="846"/>
      <c r="BB128" s="846"/>
      <c r="BC128" s="846"/>
      <c r="BD128" s="846"/>
      <c r="BE128" s="847"/>
      <c r="BF128" s="822" t="s">
        <v>444</v>
      </c>
      <c r="BG128" s="823"/>
      <c r="BH128" s="823"/>
      <c r="BI128" s="823"/>
      <c r="BJ128" s="823"/>
      <c r="BK128" s="823"/>
      <c r="BL128" s="848"/>
      <c r="BM128" s="822">
        <v>15</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503</v>
      </c>
      <c r="CQ128" s="766"/>
      <c r="CR128" s="766"/>
      <c r="CS128" s="766"/>
      <c r="CT128" s="766"/>
      <c r="CU128" s="766"/>
      <c r="CV128" s="766"/>
      <c r="CW128" s="766"/>
      <c r="CX128" s="766"/>
      <c r="CY128" s="766"/>
      <c r="CZ128" s="766"/>
      <c r="DA128" s="766"/>
      <c r="DB128" s="766"/>
      <c r="DC128" s="766"/>
      <c r="DD128" s="766"/>
      <c r="DE128" s="766"/>
      <c r="DF128" s="767"/>
      <c r="DG128" s="828" t="s">
        <v>417</v>
      </c>
      <c r="DH128" s="829"/>
      <c r="DI128" s="829"/>
      <c r="DJ128" s="829"/>
      <c r="DK128" s="829"/>
      <c r="DL128" s="829" t="s">
        <v>458</v>
      </c>
      <c r="DM128" s="829"/>
      <c r="DN128" s="829"/>
      <c r="DO128" s="829"/>
      <c r="DP128" s="829"/>
      <c r="DQ128" s="829" t="s">
        <v>504</v>
      </c>
      <c r="DR128" s="829"/>
      <c r="DS128" s="829"/>
      <c r="DT128" s="829"/>
      <c r="DU128" s="829"/>
      <c r="DV128" s="830" t="s">
        <v>134</v>
      </c>
      <c r="DW128" s="830"/>
      <c r="DX128" s="830"/>
      <c r="DY128" s="830"/>
      <c r="DZ128" s="831"/>
    </row>
    <row r="129" spans="1:131" s="230" customFormat="1" ht="26.25" customHeight="1" x14ac:dyDescent="0.15">
      <c r="A129" s="810" t="s">
        <v>111</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505</v>
      </c>
      <c r="X129" s="813"/>
      <c r="Y129" s="813"/>
      <c r="Z129" s="814"/>
      <c r="AA129" s="815">
        <v>3087921</v>
      </c>
      <c r="AB129" s="816"/>
      <c r="AC129" s="816"/>
      <c r="AD129" s="816"/>
      <c r="AE129" s="817"/>
      <c r="AF129" s="818">
        <v>3289764</v>
      </c>
      <c r="AG129" s="816"/>
      <c r="AH129" s="816"/>
      <c r="AI129" s="816"/>
      <c r="AJ129" s="817"/>
      <c r="AK129" s="818">
        <v>3230248</v>
      </c>
      <c r="AL129" s="816"/>
      <c r="AM129" s="816"/>
      <c r="AN129" s="816"/>
      <c r="AO129" s="817"/>
      <c r="AP129" s="819"/>
      <c r="AQ129" s="820"/>
      <c r="AR129" s="820"/>
      <c r="AS129" s="820"/>
      <c r="AT129" s="821"/>
      <c r="AU129" s="233"/>
      <c r="AV129" s="233"/>
      <c r="AW129" s="233"/>
      <c r="AX129" s="787" t="s">
        <v>506</v>
      </c>
      <c r="AY129" s="788"/>
      <c r="AZ129" s="788"/>
      <c r="BA129" s="788"/>
      <c r="BB129" s="788"/>
      <c r="BC129" s="788"/>
      <c r="BD129" s="788"/>
      <c r="BE129" s="789"/>
      <c r="BF129" s="806" t="s">
        <v>464</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508</v>
      </c>
      <c r="X130" s="813"/>
      <c r="Y130" s="813"/>
      <c r="Z130" s="814"/>
      <c r="AA130" s="815">
        <v>343139</v>
      </c>
      <c r="AB130" s="816"/>
      <c r="AC130" s="816"/>
      <c r="AD130" s="816"/>
      <c r="AE130" s="817"/>
      <c r="AF130" s="818">
        <v>369180</v>
      </c>
      <c r="AG130" s="816"/>
      <c r="AH130" s="816"/>
      <c r="AI130" s="816"/>
      <c r="AJ130" s="817"/>
      <c r="AK130" s="818">
        <v>373987</v>
      </c>
      <c r="AL130" s="816"/>
      <c r="AM130" s="816"/>
      <c r="AN130" s="816"/>
      <c r="AO130" s="817"/>
      <c r="AP130" s="819"/>
      <c r="AQ130" s="820"/>
      <c r="AR130" s="820"/>
      <c r="AS130" s="820"/>
      <c r="AT130" s="821"/>
      <c r="AU130" s="233"/>
      <c r="AV130" s="233"/>
      <c r="AW130" s="233"/>
      <c r="AX130" s="787" t="s">
        <v>509</v>
      </c>
      <c r="AY130" s="788"/>
      <c r="AZ130" s="788"/>
      <c r="BA130" s="788"/>
      <c r="BB130" s="788"/>
      <c r="BC130" s="788"/>
      <c r="BD130" s="788"/>
      <c r="BE130" s="789"/>
      <c r="BF130" s="790">
        <v>10.7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510</v>
      </c>
      <c r="X131" s="797"/>
      <c r="Y131" s="797"/>
      <c r="Z131" s="798"/>
      <c r="AA131" s="799">
        <v>2744782</v>
      </c>
      <c r="AB131" s="800"/>
      <c r="AC131" s="800"/>
      <c r="AD131" s="800"/>
      <c r="AE131" s="801"/>
      <c r="AF131" s="802">
        <v>2920584</v>
      </c>
      <c r="AG131" s="800"/>
      <c r="AH131" s="800"/>
      <c r="AI131" s="800"/>
      <c r="AJ131" s="801"/>
      <c r="AK131" s="802">
        <v>2856261</v>
      </c>
      <c r="AL131" s="800"/>
      <c r="AM131" s="800"/>
      <c r="AN131" s="800"/>
      <c r="AO131" s="801"/>
      <c r="AP131" s="803"/>
      <c r="AQ131" s="804"/>
      <c r="AR131" s="804"/>
      <c r="AS131" s="804"/>
      <c r="AT131" s="805"/>
      <c r="AU131" s="233"/>
      <c r="AV131" s="233"/>
      <c r="AW131" s="233"/>
      <c r="AX131" s="765" t="s">
        <v>511</v>
      </c>
      <c r="AY131" s="766"/>
      <c r="AZ131" s="766"/>
      <c r="BA131" s="766"/>
      <c r="BB131" s="766"/>
      <c r="BC131" s="766"/>
      <c r="BD131" s="766"/>
      <c r="BE131" s="767"/>
      <c r="BF131" s="768">
        <v>27.7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513</v>
      </c>
      <c r="W132" s="778"/>
      <c r="X132" s="778"/>
      <c r="Y132" s="778"/>
      <c r="Z132" s="779"/>
      <c r="AA132" s="780">
        <v>11.32694691</v>
      </c>
      <c r="AB132" s="781"/>
      <c r="AC132" s="781"/>
      <c r="AD132" s="781"/>
      <c r="AE132" s="782"/>
      <c r="AF132" s="783">
        <v>10.10246581</v>
      </c>
      <c r="AG132" s="781"/>
      <c r="AH132" s="781"/>
      <c r="AI132" s="781"/>
      <c r="AJ132" s="782"/>
      <c r="AK132" s="783">
        <v>10.829052389999999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514</v>
      </c>
      <c r="W133" s="757"/>
      <c r="X133" s="757"/>
      <c r="Y133" s="757"/>
      <c r="Z133" s="758"/>
      <c r="AA133" s="759">
        <v>11.9</v>
      </c>
      <c r="AB133" s="760"/>
      <c r="AC133" s="760"/>
      <c r="AD133" s="760"/>
      <c r="AE133" s="761"/>
      <c r="AF133" s="759">
        <v>11</v>
      </c>
      <c r="AG133" s="760"/>
      <c r="AH133" s="760"/>
      <c r="AI133" s="760"/>
      <c r="AJ133" s="761"/>
      <c r="AK133" s="759">
        <v>10.7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e720J7X/mvBDlCmMAXhSVT8Z09zTug31I2CplDP8LWZhFc82lIvt/Ap7z8mulPVxEAYddpkTBZdJl/iuEwRvw==" saltValue="6xE2BeJnYN83NXnMm3aAN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bH99302QYgUm7ymApD1do/xKc1ZKo/MiaJRz329Ad3op3DMk+AOX5eCvYheAGsQTY9UHWalI7IFBd091Zcutw==" saltValue="ZHk9h+1pHOSWC1v2/q4B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x51DOpN2PfEO50xPixG2MBc2rWtg8DjIennnJZjT5gDx2n3kTwxrd8cucyAWlldAtZ6siN6GCGN9uqHjuSZfw==" saltValue="GjWOHGuoxbILmdxRKA8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523</v>
      </c>
      <c r="AL9" s="1167"/>
      <c r="AM9" s="1167"/>
      <c r="AN9" s="1168"/>
      <c r="AO9" s="281">
        <v>982656</v>
      </c>
      <c r="AP9" s="281">
        <v>201364</v>
      </c>
      <c r="AQ9" s="282">
        <v>138583</v>
      </c>
      <c r="AR9" s="283">
        <v>45.3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524</v>
      </c>
      <c r="AL10" s="1167"/>
      <c r="AM10" s="1167"/>
      <c r="AN10" s="1168"/>
      <c r="AO10" s="284">
        <v>5507</v>
      </c>
      <c r="AP10" s="284">
        <v>1128</v>
      </c>
      <c r="AQ10" s="285">
        <v>15847</v>
      </c>
      <c r="AR10" s="286">
        <v>-92.9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525</v>
      </c>
      <c r="AL11" s="1167"/>
      <c r="AM11" s="1167"/>
      <c r="AN11" s="1168"/>
      <c r="AO11" s="284">
        <v>14314</v>
      </c>
      <c r="AP11" s="284">
        <v>2933</v>
      </c>
      <c r="AQ11" s="285">
        <v>2224</v>
      </c>
      <c r="AR11" s="286">
        <v>31.9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526</v>
      </c>
      <c r="AL12" s="1167"/>
      <c r="AM12" s="1167"/>
      <c r="AN12" s="1168"/>
      <c r="AO12" s="284" t="s">
        <v>527</v>
      </c>
      <c r="AP12" s="284" t="s">
        <v>527</v>
      </c>
      <c r="AQ12" s="285" t="s">
        <v>527</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528</v>
      </c>
      <c r="AL13" s="1167"/>
      <c r="AM13" s="1167"/>
      <c r="AN13" s="1168"/>
      <c r="AO13" s="284">
        <v>95607</v>
      </c>
      <c r="AP13" s="284">
        <v>19592</v>
      </c>
      <c r="AQ13" s="285">
        <v>5571</v>
      </c>
      <c r="AR13" s="286">
        <v>251.7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529</v>
      </c>
      <c r="AL14" s="1167"/>
      <c r="AM14" s="1167"/>
      <c r="AN14" s="1168"/>
      <c r="AO14" s="284">
        <v>31847</v>
      </c>
      <c r="AP14" s="284">
        <v>6526</v>
      </c>
      <c r="AQ14" s="285">
        <v>2766</v>
      </c>
      <c r="AR14" s="286">
        <v>135.9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530</v>
      </c>
      <c r="AL15" s="1170"/>
      <c r="AM15" s="1170"/>
      <c r="AN15" s="1171"/>
      <c r="AO15" s="284">
        <v>-83738</v>
      </c>
      <c r="AP15" s="284">
        <v>-17159</v>
      </c>
      <c r="AQ15" s="285">
        <v>-9361</v>
      </c>
      <c r="AR15" s="286">
        <v>83.3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1046193</v>
      </c>
      <c r="AP16" s="284">
        <v>214384</v>
      </c>
      <c r="AQ16" s="285">
        <v>155632</v>
      </c>
      <c r="AR16" s="286">
        <v>37.799999999999997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535</v>
      </c>
      <c r="AL21" s="1173"/>
      <c r="AM21" s="1173"/>
      <c r="AN21" s="1174"/>
      <c r="AO21" s="297">
        <v>22.13</v>
      </c>
      <c r="AP21" s="298">
        <v>13.83</v>
      </c>
      <c r="AQ21" s="299">
        <v>8.3000000000000007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536</v>
      </c>
      <c r="AL22" s="1173"/>
      <c r="AM22" s="1173"/>
      <c r="AN22" s="1174"/>
      <c r="AO22" s="302">
        <v>95.7</v>
      </c>
      <c r="AP22" s="303">
        <v>96.2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540</v>
      </c>
      <c r="AL32" s="1157"/>
      <c r="AM32" s="1157"/>
      <c r="AN32" s="1158"/>
      <c r="AO32" s="312">
        <v>566419</v>
      </c>
      <c r="AP32" s="312">
        <v>116069</v>
      </c>
      <c r="AQ32" s="313">
        <v>82029</v>
      </c>
      <c r="AR32" s="314">
        <v>41.5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541</v>
      </c>
      <c r="AL33" s="1157"/>
      <c r="AM33" s="1157"/>
      <c r="AN33" s="1158"/>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542</v>
      </c>
      <c r="AL34" s="1157"/>
      <c r="AM34" s="1157"/>
      <c r="AN34" s="1158"/>
      <c r="AO34" s="312" t="s">
        <v>527</v>
      </c>
      <c r="AP34" s="312" t="s">
        <v>527</v>
      </c>
      <c r="AQ34" s="313" t="s">
        <v>527</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543</v>
      </c>
      <c r="AL35" s="1157"/>
      <c r="AM35" s="1157"/>
      <c r="AN35" s="1158"/>
      <c r="AO35" s="312">
        <v>132002</v>
      </c>
      <c r="AP35" s="312">
        <v>27050</v>
      </c>
      <c r="AQ35" s="313">
        <v>28200</v>
      </c>
      <c r="AR35" s="314">
        <v>-4.0999999999999996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544</v>
      </c>
      <c r="AL36" s="1157"/>
      <c r="AM36" s="1157"/>
      <c r="AN36" s="1158"/>
      <c r="AO36" s="312">
        <v>17233</v>
      </c>
      <c r="AP36" s="312">
        <v>3531</v>
      </c>
      <c r="AQ36" s="313">
        <v>4770</v>
      </c>
      <c r="AR36" s="314">
        <v>-26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545</v>
      </c>
      <c r="AL37" s="1157"/>
      <c r="AM37" s="1157"/>
      <c r="AN37" s="1158"/>
      <c r="AO37" s="312">
        <v>21</v>
      </c>
      <c r="AP37" s="312">
        <v>4</v>
      </c>
      <c r="AQ37" s="313">
        <v>525</v>
      </c>
      <c r="AR37" s="314">
        <v>-99.2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546</v>
      </c>
      <c r="AL38" s="1160"/>
      <c r="AM38" s="1160"/>
      <c r="AN38" s="1161"/>
      <c r="AO38" s="315" t="s">
        <v>527</v>
      </c>
      <c r="AP38" s="315" t="s">
        <v>527</v>
      </c>
      <c r="AQ38" s="316">
        <v>4</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547</v>
      </c>
      <c r="AL39" s="1160"/>
      <c r="AM39" s="1160"/>
      <c r="AN39" s="1161"/>
      <c r="AO39" s="312">
        <v>-32382</v>
      </c>
      <c r="AP39" s="312">
        <v>-6636</v>
      </c>
      <c r="AQ39" s="313">
        <v>-1861</v>
      </c>
      <c r="AR39" s="314">
        <v>256.60000000000002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548</v>
      </c>
      <c r="AL40" s="1157"/>
      <c r="AM40" s="1157"/>
      <c r="AN40" s="1158"/>
      <c r="AO40" s="312">
        <v>-373987</v>
      </c>
      <c r="AP40" s="312">
        <v>-76637</v>
      </c>
      <c r="AQ40" s="313">
        <v>-76879</v>
      </c>
      <c r="AR40" s="314">
        <v>-0.3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309306</v>
      </c>
      <c r="AP41" s="312">
        <v>63382</v>
      </c>
      <c r="AQ41" s="313">
        <v>36788</v>
      </c>
      <c r="AR41" s="314">
        <v>72.3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518</v>
      </c>
      <c r="AN49" s="1151" t="s">
        <v>552</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665847</v>
      </c>
      <c r="AN51" s="334">
        <v>121217</v>
      </c>
      <c r="AO51" s="335">
        <v>0.2</v>
      </c>
      <c r="AP51" s="336">
        <v>114790</v>
      </c>
      <c r="AQ51" s="337">
        <v>-6.6</v>
      </c>
      <c r="AR51" s="338">
        <v>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463231</v>
      </c>
      <c r="AN52" s="342">
        <v>84331</v>
      </c>
      <c r="AO52" s="343">
        <v>-0.7</v>
      </c>
      <c r="AP52" s="344">
        <v>55601</v>
      </c>
      <c r="AQ52" s="345">
        <v>-15.5</v>
      </c>
      <c r="AR52" s="346">
        <v>14.8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738451</v>
      </c>
      <c r="AN53" s="334">
        <v>140097</v>
      </c>
      <c r="AO53" s="335">
        <v>15.6</v>
      </c>
      <c r="AP53" s="336">
        <v>126262</v>
      </c>
      <c r="AQ53" s="337">
        <v>10</v>
      </c>
      <c r="AR53" s="338">
        <v>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396392</v>
      </c>
      <c r="AN54" s="342">
        <v>75202</v>
      </c>
      <c r="AO54" s="343">
        <v>-10.8</v>
      </c>
      <c r="AP54" s="344">
        <v>56769</v>
      </c>
      <c r="AQ54" s="345">
        <v>2.1</v>
      </c>
      <c r="AR54" s="346">
        <v>-12.9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855294</v>
      </c>
      <c r="AN55" s="334">
        <v>167344</v>
      </c>
      <c r="AO55" s="335">
        <v>19.399999999999999</v>
      </c>
      <c r="AP55" s="336">
        <v>126525</v>
      </c>
      <c r="AQ55" s="337">
        <v>0.2</v>
      </c>
      <c r="AR55" s="338">
        <v>19.2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355221</v>
      </c>
      <c r="AN56" s="342">
        <v>69501</v>
      </c>
      <c r="AO56" s="343">
        <v>-7.6</v>
      </c>
      <c r="AP56" s="344">
        <v>67052</v>
      </c>
      <c r="AQ56" s="345">
        <v>18.100000000000001</v>
      </c>
      <c r="AR56" s="346">
        <v>-25.7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899518</v>
      </c>
      <c r="AN57" s="334">
        <v>181611</v>
      </c>
      <c r="AO57" s="335">
        <v>8.5</v>
      </c>
      <c r="AP57" s="336">
        <v>122054</v>
      </c>
      <c r="AQ57" s="337">
        <v>-3.5</v>
      </c>
      <c r="AR57" s="338">
        <v>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481112</v>
      </c>
      <c r="AN58" s="342">
        <v>97135</v>
      </c>
      <c r="AO58" s="343">
        <v>39.799999999999997</v>
      </c>
      <c r="AP58" s="344">
        <v>68298</v>
      </c>
      <c r="AQ58" s="345">
        <v>1.9</v>
      </c>
      <c r="AR58" s="346">
        <v>37.9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1554516</v>
      </c>
      <c r="AN59" s="334">
        <v>318548</v>
      </c>
      <c r="AO59" s="335">
        <v>75.400000000000006</v>
      </c>
      <c r="AP59" s="336">
        <v>111644</v>
      </c>
      <c r="AQ59" s="337">
        <v>-8.5</v>
      </c>
      <c r="AR59" s="338">
        <v>83.9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1085230</v>
      </c>
      <c r="AN60" s="342">
        <v>222383</v>
      </c>
      <c r="AO60" s="343">
        <v>128.9</v>
      </c>
      <c r="AP60" s="344">
        <v>66606</v>
      </c>
      <c r="AQ60" s="345">
        <v>-2.5</v>
      </c>
      <c r="AR60" s="346">
        <v>131.4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942725</v>
      </c>
      <c r="AN61" s="349">
        <v>185763</v>
      </c>
      <c r="AO61" s="350">
        <v>23.8</v>
      </c>
      <c r="AP61" s="351">
        <v>120255</v>
      </c>
      <c r="AQ61" s="352">
        <v>-1.7</v>
      </c>
      <c r="AR61" s="338">
        <v>25.5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556237</v>
      </c>
      <c r="AN62" s="342">
        <v>109710</v>
      </c>
      <c r="AO62" s="343">
        <v>29.9</v>
      </c>
      <c r="AP62" s="344">
        <v>62865</v>
      </c>
      <c r="AQ62" s="345">
        <v>0.8</v>
      </c>
      <c r="AR62" s="346">
        <v>29.1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lxGG35lyIEk2dQRh7L7gdnzzPwrDrEG4X78PZt6DLioc4t4AU5ZTy7gH8/9lBKgljq4Q/OpdBhdFSlINbd0yQ==" saltValue="IEsf8x6eXHheW+p72x/m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0" spans="125:125" ht="13.5" hidden="1" customHeight="1" x14ac:dyDescent="0.15"/>
    <row r="121" spans="125:125" ht="13.5" hidden="1" customHeight="1" x14ac:dyDescent="0.15">
      <c r="DU121" s="259"/>
    </row>
  </sheetData>
  <sheetProtection algorithmName="SHA-512" hashValue="NSUhdRhfYxBzoCDa15vAOC4JGRk2a4+sx4gVs4+B0SklWdlib08Zr6Lm96NsPQWi/ZcnPk4oAzbnQlWt46yvPQ==" saltValue="YqwsyjocsbvLpO+iXUIv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8Um2Y/AyW+Ns9WAeDChTxadYgZOl4sd76GX84nuLXU5JjeUzvX7DLxYzj4zGlCwdUmSPP8L4dIPpMPdoqukSNg==" saltValue="ImDsqhninMF/LTKfvxCr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5" t="s">
        <v>3</v>
      </c>
      <c r="D47" s="1175"/>
      <c r="E47" s="1176"/>
      <c r="F47" s="11">
        <v>38.08</v>
      </c>
      <c r="G47" s="12">
        <v>33.840000000000003</v>
      </c>
      <c r="H47" s="12">
        <v>30.97</v>
      </c>
      <c r="I47" s="12">
        <v>31.32</v>
      </c>
      <c r="J47" s="13">
        <v>26.42</v>
      </c>
    </row>
    <row r="48" spans="2:10" ht="57.75" customHeight="1" x14ac:dyDescent="0.15">
      <c r="B48" s="14"/>
      <c r="C48" s="1177" t="s">
        <v>4</v>
      </c>
      <c r="D48" s="1177"/>
      <c r="E48" s="1178"/>
      <c r="F48" s="15">
        <v>4.0199999999999996</v>
      </c>
      <c r="G48" s="16">
        <v>5.01</v>
      </c>
      <c r="H48" s="16">
        <v>5.09</v>
      </c>
      <c r="I48" s="16">
        <v>4.8099999999999996</v>
      </c>
      <c r="J48" s="17">
        <v>5.15</v>
      </c>
    </row>
    <row r="49" spans="2:10" ht="57.75" customHeight="1" thickBot="1" x14ac:dyDescent="0.2">
      <c r="B49" s="18"/>
      <c r="C49" s="1179" t="s">
        <v>5</v>
      </c>
      <c r="D49" s="1179"/>
      <c r="E49" s="1180"/>
      <c r="F49" s="19" t="s">
        <v>573</v>
      </c>
      <c r="G49" s="20" t="s">
        <v>574</v>
      </c>
      <c r="H49" s="20" t="s">
        <v>575</v>
      </c>
      <c r="I49" s="20">
        <v>2.29</v>
      </c>
      <c r="J49" s="21" t="s">
        <v>576</v>
      </c>
    </row>
    <row r="50" spans="2:10" x14ac:dyDescent="0.15"/>
  </sheetData>
  <sheetProtection algorithmName="SHA-512" hashValue="9tXmUGJKrhW0rDpKDr2KbIKLhXaExxaVYMwBAPtpKUDzYQ95jQYh9W8aQ+mYr4taET1hcPX++zAVLqPT6I9oeg==" saltValue="XbbbMOLSENeXbXJ24SWs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7" t="s">
        <v>577</v>
      </c>
      <c r="D34" s="1187"/>
      <c r="E34" s="1188"/>
      <c r="F34" s="32">
        <v>4.0199999999999996</v>
      </c>
      <c r="G34" s="33">
        <v>5</v>
      </c>
      <c r="H34" s="33">
        <v>5.08</v>
      </c>
      <c r="I34" s="33">
        <v>4.8099999999999996</v>
      </c>
      <c r="J34" s="34">
        <v>5.15</v>
      </c>
      <c r="K34" s="22"/>
      <c r="L34" s="22"/>
      <c r="M34" s="22"/>
      <c r="N34" s="22"/>
      <c r="O34" s="22"/>
      <c r="P34" s="22"/>
    </row>
    <row r="35" spans="1:16" ht="39" customHeight="1" x14ac:dyDescent="0.15">
      <c r="A35" s="22"/>
      <c r="B35" s="35"/>
      <c r="C35" s="1181" t="s">
        <v>578</v>
      </c>
      <c r="D35" s="1182"/>
      <c r="E35" s="1183"/>
      <c r="F35" s="36">
        <v>2.5</v>
      </c>
      <c r="G35" s="37">
        <v>2.92</v>
      </c>
      <c r="H35" s="37">
        <v>2.9</v>
      </c>
      <c r="I35" s="37">
        <v>2.67</v>
      </c>
      <c r="J35" s="38">
        <v>2.74</v>
      </c>
      <c r="K35" s="22"/>
      <c r="L35" s="22"/>
      <c r="M35" s="22"/>
      <c r="N35" s="22"/>
      <c r="O35" s="22"/>
      <c r="P35" s="22"/>
    </row>
    <row r="36" spans="1:16" ht="39" customHeight="1" x14ac:dyDescent="0.15">
      <c r="A36" s="22"/>
      <c r="B36" s="35"/>
      <c r="C36" s="1181" t="s">
        <v>579</v>
      </c>
      <c r="D36" s="1182"/>
      <c r="E36" s="1183"/>
      <c r="F36" s="36">
        <v>1.1499999999999999</v>
      </c>
      <c r="G36" s="37">
        <v>1.42</v>
      </c>
      <c r="H36" s="37">
        <v>1.88</v>
      </c>
      <c r="I36" s="37">
        <v>1.63</v>
      </c>
      <c r="J36" s="38">
        <v>2.29</v>
      </c>
      <c r="K36" s="22"/>
      <c r="L36" s="22"/>
      <c r="M36" s="22"/>
      <c r="N36" s="22"/>
      <c r="O36" s="22"/>
      <c r="P36" s="22"/>
    </row>
    <row r="37" spans="1:16" ht="39" customHeight="1" x14ac:dyDescent="0.15">
      <c r="A37" s="22"/>
      <c r="B37" s="35"/>
      <c r="C37" s="1181" t="s">
        <v>580</v>
      </c>
      <c r="D37" s="1182"/>
      <c r="E37" s="1183"/>
      <c r="F37" s="36">
        <v>1.94</v>
      </c>
      <c r="G37" s="37">
        <v>2.0699999999999998</v>
      </c>
      <c r="H37" s="37">
        <v>1.66</v>
      </c>
      <c r="I37" s="37">
        <v>1.18</v>
      </c>
      <c r="J37" s="38">
        <v>1.61</v>
      </c>
      <c r="K37" s="22"/>
      <c r="L37" s="22"/>
      <c r="M37" s="22"/>
      <c r="N37" s="22"/>
      <c r="O37" s="22"/>
      <c r="P37" s="22"/>
    </row>
    <row r="38" spans="1:16" ht="39" customHeight="1" x14ac:dyDescent="0.15">
      <c r="A38" s="22"/>
      <c r="B38" s="35"/>
      <c r="C38" s="1181" t="s">
        <v>581</v>
      </c>
      <c r="D38" s="1182"/>
      <c r="E38" s="1183"/>
      <c r="F38" s="36" t="s">
        <v>582</v>
      </c>
      <c r="G38" s="37" t="s">
        <v>583</v>
      </c>
      <c r="H38" s="37" t="s">
        <v>584</v>
      </c>
      <c r="I38" s="37">
        <v>0.33</v>
      </c>
      <c r="J38" s="38">
        <v>0.78</v>
      </c>
      <c r="K38" s="22"/>
      <c r="L38" s="22"/>
      <c r="M38" s="22"/>
      <c r="N38" s="22"/>
      <c r="O38" s="22"/>
      <c r="P38" s="22"/>
    </row>
    <row r="39" spans="1:16" ht="39" customHeight="1" x14ac:dyDescent="0.15">
      <c r="A39" s="22"/>
      <c r="B39" s="35"/>
      <c r="C39" s="1181" t="s">
        <v>585</v>
      </c>
      <c r="D39" s="1182"/>
      <c r="E39" s="1183"/>
      <c r="F39" s="36">
        <v>0.23</v>
      </c>
      <c r="G39" s="37">
        <v>0.38</v>
      </c>
      <c r="H39" s="37">
        <v>0.64</v>
      </c>
      <c r="I39" s="37">
        <v>0.19</v>
      </c>
      <c r="J39" s="38">
        <v>0.5</v>
      </c>
      <c r="K39" s="22"/>
      <c r="L39" s="22"/>
      <c r="M39" s="22"/>
      <c r="N39" s="22"/>
      <c r="O39" s="22"/>
      <c r="P39" s="22"/>
    </row>
    <row r="40" spans="1:16" ht="39" customHeight="1" x14ac:dyDescent="0.15">
      <c r="A40" s="22"/>
      <c r="B40" s="35"/>
      <c r="C40" s="1181" t="s">
        <v>586</v>
      </c>
      <c r="D40" s="1182"/>
      <c r="E40" s="1183"/>
      <c r="F40" s="36">
        <v>1.75</v>
      </c>
      <c r="G40" s="37">
        <v>0.19</v>
      </c>
      <c r="H40" s="37">
        <v>0.26</v>
      </c>
      <c r="I40" s="37">
        <v>0.65</v>
      </c>
      <c r="J40" s="38">
        <v>0.13</v>
      </c>
      <c r="K40" s="22"/>
      <c r="L40" s="22"/>
      <c r="M40" s="22"/>
      <c r="N40" s="22"/>
      <c r="O40" s="22"/>
      <c r="P40" s="22"/>
    </row>
    <row r="41" spans="1:16" ht="39" customHeight="1" x14ac:dyDescent="0.15">
      <c r="A41" s="22"/>
      <c r="B41" s="35"/>
      <c r="C41" s="1181" t="s">
        <v>587</v>
      </c>
      <c r="D41" s="1182"/>
      <c r="E41" s="1183"/>
      <c r="F41" s="36">
        <v>0.03</v>
      </c>
      <c r="G41" s="37">
        <v>0.02</v>
      </c>
      <c r="H41" s="37">
        <v>0.02</v>
      </c>
      <c r="I41" s="37">
        <v>0.02</v>
      </c>
      <c r="J41" s="38">
        <v>0.02</v>
      </c>
      <c r="K41" s="22"/>
      <c r="L41" s="22"/>
      <c r="M41" s="22"/>
      <c r="N41" s="22"/>
      <c r="O41" s="22"/>
      <c r="P41" s="22"/>
    </row>
    <row r="42" spans="1:16" ht="39" customHeight="1" x14ac:dyDescent="0.15">
      <c r="A42" s="22"/>
      <c r="B42" s="39"/>
      <c r="C42" s="1181" t="s">
        <v>588</v>
      </c>
      <c r="D42" s="1182"/>
      <c r="E42" s="1183"/>
      <c r="F42" s="36" t="s">
        <v>527</v>
      </c>
      <c r="G42" s="37" t="s">
        <v>527</v>
      </c>
      <c r="H42" s="37" t="s">
        <v>527</v>
      </c>
      <c r="I42" s="37" t="s">
        <v>527</v>
      </c>
      <c r="J42" s="38" t="s">
        <v>527</v>
      </c>
      <c r="K42" s="22"/>
      <c r="L42" s="22"/>
      <c r="M42" s="22"/>
      <c r="N42" s="22"/>
      <c r="O42" s="22"/>
      <c r="P42" s="22"/>
    </row>
    <row r="43" spans="1:16" ht="39" customHeight="1" thickBot="1" x14ac:dyDescent="0.2">
      <c r="A43" s="22"/>
      <c r="B43" s="40"/>
      <c r="C43" s="1184" t="s">
        <v>589</v>
      </c>
      <c r="D43" s="1185"/>
      <c r="E43" s="1186"/>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HAfn1AdxJq65sTuwHzS6IYLQpdOWwNwVIoxtZBibPOeSKfwGqjs93TI+HEZSr3ayfBAsnIKTYVTiCxrqHjqdg==" saltValue="K7j4JAEaDqiBWtMDkjjx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553</v>
      </c>
      <c r="L45" s="60">
        <v>495</v>
      </c>
      <c r="M45" s="60">
        <v>502</v>
      </c>
      <c r="N45" s="60">
        <v>549</v>
      </c>
      <c r="O45" s="61">
        <v>566</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527</v>
      </c>
      <c r="L46" s="64" t="s">
        <v>527</v>
      </c>
      <c r="M46" s="64" t="s">
        <v>527</v>
      </c>
      <c r="N46" s="64" t="s">
        <v>527</v>
      </c>
      <c r="O46" s="65" t="s">
        <v>527</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527</v>
      </c>
      <c r="L47" s="64" t="s">
        <v>527</v>
      </c>
      <c r="M47" s="64" t="s">
        <v>527</v>
      </c>
      <c r="N47" s="64" t="s">
        <v>527</v>
      </c>
      <c r="O47" s="65" t="s">
        <v>527</v>
      </c>
      <c r="P47" s="48"/>
      <c r="Q47" s="48"/>
      <c r="R47" s="48"/>
      <c r="S47" s="48"/>
      <c r="T47" s="48"/>
      <c r="U47" s="48"/>
    </row>
    <row r="48" spans="1:21" ht="30.75" customHeight="1" x14ac:dyDescent="0.15">
      <c r="A48" s="48"/>
      <c r="B48" s="1214"/>
      <c r="C48" s="1215"/>
      <c r="D48" s="62"/>
      <c r="E48" s="1191" t="s">
        <v>15</v>
      </c>
      <c r="F48" s="1191"/>
      <c r="G48" s="1191"/>
      <c r="H48" s="1191"/>
      <c r="I48" s="1191"/>
      <c r="J48" s="1192"/>
      <c r="K48" s="63">
        <v>201</v>
      </c>
      <c r="L48" s="64">
        <v>193</v>
      </c>
      <c r="M48" s="64">
        <v>170</v>
      </c>
      <c r="N48" s="64">
        <v>126</v>
      </c>
      <c r="O48" s="65">
        <v>132</v>
      </c>
      <c r="P48" s="48"/>
      <c r="Q48" s="48"/>
      <c r="R48" s="48"/>
      <c r="S48" s="48"/>
      <c r="T48" s="48"/>
      <c r="U48" s="48"/>
    </row>
    <row r="49" spans="1:21" ht="30.75" customHeight="1" x14ac:dyDescent="0.15">
      <c r="A49" s="48"/>
      <c r="B49" s="1214"/>
      <c r="C49" s="1215"/>
      <c r="D49" s="62"/>
      <c r="E49" s="1191" t="s">
        <v>16</v>
      </c>
      <c r="F49" s="1191"/>
      <c r="G49" s="1191"/>
      <c r="H49" s="1191"/>
      <c r="I49" s="1191"/>
      <c r="J49" s="1192"/>
      <c r="K49" s="63" t="s">
        <v>527</v>
      </c>
      <c r="L49" s="64">
        <v>0</v>
      </c>
      <c r="M49" s="64">
        <v>7</v>
      </c>
      <c r="N49" s="64">
        <v>18</v>
      </c>
      <c r="O49" s="65">
        <v>17</v>
      </c>
      <c r="P49" s="48"/>
      <c r="Q49" s="48"/>
      <c r="R49" s="48"/>
      <c r="S49" s="48"/>
      <c r="T49" s="48"/>
      <c r="U49" s="48"/>
    </row>
    <row r="50" spans="1:21" ht="30.75" customHeight="1" x14ac:dyDescent="0.15">
      <c r="A50" s="48"/>
      <c r="B50" s="1214"/>
      <c r="C50" s="1215"/>
      <c r="D50" s="62"/>
      <c r="E50" s="1191" t="s">
        <v>17</v>
      </c>
      <c r="F50" s="1191"/>
      <c r="G50" s="1191"/>
      <c r="H50" s="1191"/>
      <c r="I50" s="1191"/>
      <c r="J50" s="1192"/>
      <c r="K50" s="63">
        <v>4</v>
      </c>
      <c r="L50" s="64">
        <v>3</v>
      </c>
      <c r="M50" s="64">
        <v>3</v>
      </c>
      <c r="N50" s="64">
        <v>3</v>
      </c>
      <c r="O50" s="65">
        <v>0</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527</v>
      </c>
      <c r="L51" s="64" t="s">
        <v>527</v>
      </c>
      <c r="M51" s="64" t="s">
        <v>527</v>
      </c>
      <c r="N51" s="64" t="s">
        <v>527</v>
      </c>
      <c r="O51" s="65" t="s">
        <v>527</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426</v>
      </c>
      <c r="L52" s="64">
        <v>384</v>
      </c>
      <c r="M52" s="64">
        <v>371</v>
      </c>
      <c r="N52" s="64">
        <v>400</v>
      </c>
      <c r="O52" s="65">
        <v>406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332</v>
      </c>
      <c r="L53" s="69">
        <v>307</v>
      </c>
      <c r="M53" s="69">
        <v>311</v>
      </c>
      <c r="N53" s="69">
        <v>296</v>
      </c>
      <c r="O53" s="70">
        <v>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mJSwsLYvmTYs/YJMIa0fgXdSZ1QTbpShXi+/VHfZ7da2f1rbqh3R5/gXn8cQzDMSNMk8iBvsLL7Zd5IxeHVGA==" saltValue="Wn6WX0s1EtnWV9lmOWp9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232" t="s">
        <v>32</v>
      </c>
      <c r="C41" s="1233"/>
      <c r="D41" s="105"/>
      <c r="E41" s="1234" t="s">
        <v>33</v>
      </c>
      <c r="F41" s="1234"/>
      <c r="G41" s="1234"/>
      <c r="H41" s="1235"/>
      <c r="I41" s="355">
        <v>4750</v>
      </c>
      <c r="J41" s="356">
        <v>4933</v>
      </c>
      <c r="K41" s="356">
        <v>4842</v>
      </c>
      <c r="L41" s="356">
        <v>4674</v>
      </c>
      <c r="M41" s="357">
        <v>4830</v>
      </c>
    </row>
    <row r="42" spans="2:13" ht="27.75" customHeight="1" x14ac:dyDescent="0.15">
      <c r="B42" s="1222"/>
      <c r="C42" s="1223"/>
      <c r="D42" s="106"/>
      <c r="E42" s="1226" t="s">
        <v>34</v>
      </c>
      <c r="F42" s="1226"/>
      <c r="G42" s="1226"/>
      <c r="H42" s="1227"/>
      <c r="I42" s="358">
        <v>10</v>
      </c>
      <c r="J42" s="359">
        <v>7</v>
      </c>
      <c r="K42" s="359">
        <v>3</v>
      </c>
      <c r="L42" s="359">
        <v>3</v>
      </c>
      <c r="M42" s="360" t="s">
        <v>527</v>
      </c>
    </row>
    <row r="43" spans="2:13" ht="27.75" customHeight="1" x14ac:dyDescent="0.15">
      <c r="B43" s="1222"/>
      <c r="C43" s="1223"/>
      <c r="D43" s="106"/>
      <c r="E43" s="1226" t="s">
        <v>35</v>
      </c>
      <c r="F43" s="1226"/>
      <c r="G43" s="1226"/>
      <c r="H43" s="1227"/>
      <c r="I43" s="358">
        <v>1035</v>
      </c>
      <c r="J43" s="359">
        <v>999</v>
      </c>
      <c r="K43" s="359">
        <v>886</v>
      </c>
      <c r="L43" s="359">
        <v>747</v>
      </c>
      <c r="M43" s="360">
        <v>728</v>
      </c>
    </row>
    <row r="44" spans="2:13" ht="27.75" customHeight="1" x14ac:dyDescent="0.15">
      <c r="B44" s="1222"/>
      <c r="C44" s="1223"/>
      <c r="D44" s="106"/>
      <c r="E44" s="1226" t="s">
        <v>36</v>
      </c>
      <c r="F44" s="1226"/>
      <c r="G44" s="1226"/>
      <c r="H44" s="1227"/>
      <c r="I44" s="358">
        <v>15</v>
      </c>
      <c r="J44" s="359">
        <v>87</v>
      </c>
      <c r="K44" s="359">
        <v>204</v>
      </c>
      <c r="L44" s="359">
        <v>190</v>
      </c>
      <c r="M44" s="360">
        <v>172</v>
      </c>
    </row>
    <row r="45" spans="2:13" ht="27.75" customHeight="1" x14ac:dyDescent="0.15">
      <c r="B45" s="1222"/>
      <c r="C45" s="1223"/>
      <c r="D45" s="106"/>
      <c r="E45" s="1226" t="s">
        <v>37</v>
      </c>
      <c r="F45" s="1226"/>
      <c r="G45" s="1226"/>
      <c r="H45" s="1227"/>
      <c r="I45" s="358">
        <v>861</v>
      </c>
      <c r="J45" s="359">
        <v>858</v>
      </c>
      <c r="K45" s="359">
        <v>844</v>
      </c>
      <c r="L45" s="359">
        <v>795</v>
      </c>
      <c r="M45" s="360">
        <v>752</v>
      </c>
    </row>
    <row r="46" spans="2:13" ht="27.75" customHeight="1" x14ac:dyDescent="0.15">
      <c r="B46" s="1222"/>
      <c r="C46" s="1223"/>
      <c r="D46" s="107"/>
      <c r="E46" s="1226" t="s">
        <v>38</v>
      </c>
      <c r="F46" s="1226"/>
      <c r="G46" s="1226"/>
      <c r="H46" s="1227"/>
      <c r="I46" s="358" t="s">
        <v>527</v>
      </c>
      <c r="J46" s="359" t="s">
        <v>527</v>
      </c>
      <c r="K46" s="359" t="s">
        <v>527</v>
      </c>
      <c r="L46" s="359" t="s">
        <v>527</v>
      </c>
      <c r="M46" s="360" t="s">
        <v>527</v>
      </c>
    </row>
    <row r="47" spans="2:13" ht="27.75" customHeight="1" x14ac:dyDescent="0.15">
      <c r="B47" s="1222"/>
      <c r="C47" s="1223"/>
      <c r="D47" s="108"/>
      <c r="E47" s="1236" t="s">
        <v>39</v>
      </c>
      <c r="F47" s="1237"/>
      <c r="G47" s="1237"/>
      <c r="H47" s="1238"/>
      <c r="I47" s="358" t="s">
        <v>527</v>
      </c>
      <c r="J47" s="359" t="s">
        <v>527</v>
      </c>
      <c r="K47" s="359" t="s">
        <v>527</v>
      </c>
      <c r="L47" s="359" t="s">
        <v>527</v>
      </c>
      <c r="M47" s="360" t="s">
        <v>527</v>
      </c>
    </row>
    <row r="48" spans="2:13" ht="27.75" customHeight="1" x14ac:dyDescent="0.15">
      <c r="B48" s="1222"/>
      <c r="C48" s="1223"/>
      <c r="D48" s="106"/>
      <c r="E48" s="1226" t="s">
        <v>40</v>
      </c>
      <c r="F48" s="1226"/>
      <c r="G48" s="1226"/>
      <c r="H48" s="1227"/>
      <c r="I48" s="358" t="s">
        <v>527</v>
      </c>
      <c r="J48" s="359" t="s">
        <v>527</v>
      </c>
      <c r="K48" s="359" t="s">
        <v>527</v>
      </c>
      <c r="L48" s="359" t="s">
        <v>527</v>
      </c>
      <c r="M48" s="360" t="s">
        <v>527</v>
      </c>
    </row>
    <row r="49" spans="2:13" ht="27.75" customHeight="1" x14ac:dyDescent="0.15">
      <c r="B49" s="1224"/>
      <c r="C49" s="1225"/>
      <c r="D49" s="106"/>
      <c r="E49" s="1226" t="s">
        <v>41</v>
      </c>
      <c r="F49" s="1226"/>
      <c r="G49" s="1226"/>
      <c r="H49" s="1227"/>
      <c r="I49" s="358" t="s">
        <v>527</v>
      </c>
      <c r="J49" s="359" t="s">
        <v>527</v>
      </c>
      <c r="K49" s="359" t="s">
        <v>527</v>
      </c>
      <c r="L49" s="359" t="s">
        <v>527</v>
      </c>
      <c r="M49" s="360" t="s">
        <v>527</v>
      </c>
    </row>
    <row r="50" spans="2:13" ht="27.75" customHeight="1" x14ac:dyDescent="0.15">
      <c r="B50" s="1220" t="s">
        <v>42</v>
      </c>
      <c r="C50" s="1221"/>
      <c r="D50" s="109"/>
      <c r="E50" s="1226" t="s">
        <v>43</v>
      </c>
      <c r="F50" s="1226"/>
      <c r="G50" s="1226"/>
      <c r="H50" s="1227"/>
      <c r="I50" s="358">
        <v>1718</v>
      </c>
      <c r="J50" s="359">
        <v>1517</v>
      </c>
      <c r="K50" s="359">
        <v>1592</v>
      </c>
      <c r="L50" s="359">
        <v>1943</v>
      </c>
      <c r="M50" s="360">
        <v>1797</v>
      </c>
    </row>
    <row r="51" spans="2:13" ht="27.75" customHeight="1" x14ac:dyDescent="0.15">
      <c r="B51" s="1222"/>
      <c r="C51" s="1223"/>
      <c r="D51" s="106"/>
      <c r="E51" s="1226" t="s">
        <v>44</v>
      </c>
      <c r="F51" s="1226"/>
      <c r="G51" s="1226"/>
      <c r="H51" s="1227"/>
      <c r="I51" s="358">
        <v>223</v>
      </c>
      <c r="J51" s="359">
        <v>194</v>
      </c>
      <c r="K51" s="359">
        <v>168</v>
      </c>
      <c r="L51" s="359">
        <v>162</v>
      </c>
      <c r="M51" s="360">
        <v>160</v>
      </c>
    </row>
    <row r="52" spans="2:13" ht="27.75" customHeight="1" x14ac:dyDescent="0.15">
      <c r="B52" s="1224"/>
      <c r="C52" s="1225"/>
      <c r="D52" s="106"/>
      <c r="E52" s="1226" t="s">
        <v>45</v>
      </c>
      <c r="F52" s="1226"/>
      <c r="G52" s="1226"/>
      <c r="H52" s="1227"/>
      <c r="I52" s="358">
        <v>3578</v>
      </c>
      <c r="J52" s="359">
        <v>3792</v>
      </c>
      <c r="K52" s="359">
        <v>3783</v>
      </c>
      <c r="L52" s="359">
        <v>3674</v>
      </c>
      <c r="M52" s="360">
        <v>3734</v>
      </c>
    </row>
    <row r="53" spans="2:13" ht="27.75" customHeight="1" thickBot="1" x14ac:dyDescent="0.2">
      <c r="B53" s="1228" t="s">
        <v>46</v>
      </c>
      <c r="C53" s="1229"/>
      <c r="D53" s="110"/>
      <c r="E53" s="1230" t="s">
        <v>47</v>
      </c>
      <c r="F53" s="1230"/>
      <c r="G53" s="1230"/>
      <c r="H53" s="1231"/>
      <c r="I53" s="361">
        <v>1152</v>
      </c>
      <c r="J53" s="362">
        <v>1381</v>
      </c>
      <c r="K53" s="362">
        <v>1236</v>
      </c>
      <c r="L53" s="362">
        <v>630</v>
      </c>
      <c r="M53" s="363">
        <v>791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cmoVeU3Ytrp1H1ALuf8S1jWsKRFEzGiB0J0vr/YX7YL8uRcI9i9dhoDKhL5sWG5fWKqaXeSMk2lZAHC1+/E4w==" saltValue="KsvUtOTPPQ3IET7rleIz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47" t="s">
        <v>50</v>
      </c>
      <c r="D55" s="1247"/>
      <c r="E55" s="1248"/>
      <c r="F55" s="122">
        <v>956</v>
      </c>
      <c r="G55" s="122">
        <v>1030</v>
      </c>
      <c r="H55" s="123">
        <v>854</v>
      </c>
    </row>
    <row r="56" spans="2:8" ht="52.5" customHeight="1" x14ac:dyDescent="0.15">
      <c r="B56" s="124"/>
      <c r="C56" s="1249" t="s">
        <v>51</v>
      </c>
      <c r="D56" s="1249"/>
      <c r="E56" s="1250"/>
      <c r="F56" s="125">
        <v>66</v>
      </c>
      <c r="G56" s="125">
        <v>82</v>
      </c>
      <c r="H56" s="126">
        <v>67</v>
      </c>
    </row>
    <row r="57" spans="2:8" ht="53.25" customHeight="1" x14ac:dyDescent="0.15">
      <c r="B57" s="124"/>
      <c r="C57" s="1251" t="s">
        <v>52</v>
      </c>
      <c r="D57" s="1251"/>
      <c r="E57" s="1252"/>
      <c r="F57" s="127">
        <v>508</v>
      </c>
      <c r="G57" s="127">
        <v>749</v>
      </c>
      <c r="H57" s="128">
        <v>790</v>
      </c>
    </row>
    <row r="58" spans="2:8" ht="45.75" customHeight="1" x14ac:dyDescent="0.15">
      <c r="B58" s="129"/>
      <c r="C58" s="1239" t="s">
        <v>53</v>
      </c>
      <c r="D58" s="1240"/>
      <c r="E58" s="1241"/>
      <c r="F58" s="130"/>
      <c r="G58" s="130"/>
      <c r="H58" s="131"/>
    </row>
    <row r="59" spans="2:8" ht="45.75" customHeight="1" x14ac:dyDescent="0.15">
      <c r="B59" s="129"/>
      <c r="C59" s="1239" t="s">
        <v>54</v>
      </c>
      <c r="D59" s="1240"/>
      <c r="E59" s="1241"/>
      <c r="F59" s="130"/>
      <c r="G59" s="130"/>
      <c r="H59" s="131"/>
    </row>
    <row r="60" spans="2:8" ht="45.75" customHeight="1" x14ac:dyDescent="0.15">
      <c r="B60" s="129"/>
      <c r="C60" s="1239" t="s">
        <v>54</v>
      </c>
      <c r="D60" s="1240"/>
      <c r="E60" s="1241"/>
      <c r="F60" s="130"/>
      <c r="G60" s="130"/>
      <c r="H60" s="131"/>
    </row>
    <row r="61" spans="2:8" ht="45.75" customHeight="1" x14ac:dyDescent="0.15">
      <c r="B61" s="129"/>
      <c r="C61" s="1239" t="s">
        <v>54</v>
      </c>
      <c r="D61" s="1240"/>
      <c r="E61" s="1241"/>
      <c r="F61" s="130"/>
      <c r="G61" s="130"/>
      <c r="H61" s="131"/>
    </row>
    <row r="62" spans="2:8" ht="45.75" customHeight="1" thickBot="1" x14ac:dyDescent="0.2">
      <c r="B62" s="132"/>
      <c r="C62" s="1242" t="s">
        <v>54</v>
      </c>
      <c r="D62" s="1243"/>
      <c r="E62" s="1244"/>
      <c r="F62" s="133"/>
      <c r="G62" s="133"/>
      <c r="H62" s="134"/>
    </row>
    <row r="63" spans="2:8" ht="52.5" customHeight="1" thickBot="1" x14ac:dyDescent="0.2">
      <c r="B63" s="135"/>
      <c r="C63" s="1245" t="s">
        <v>55</v>
      </c>
      <c r="D63" s="1245"/>
      <c r="E63" s="1246"/>
      <c r="F63" s="136">
        <v>1530</v>
      </c>
      <c r="G63" s="136">
        <v>1861</v>
      </c>
      <c r="H63" s="137">
        <v>1711</v>
      </c>
    </row>
    <row r="64" spans="2:8" x14ac:dyDescent="0.15"/>
  </sheetData>
  <sheetProtection algorithmName="SHA-512" hashValue="wHHQa2DWssbOx/6P12r8PRyvjae/t/UvD5H/ldsDZkSmVlu+b0PczuXRhurzL03J/U1R+nBimu8QiusELOdiiQ==" saltValue="aDqEPaHXcyCkk4h6hYeG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6E75-8F1D-48EC-8F01-7DF9263D2F1D}">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606</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598</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568</v>
      </c>
      <c r="BQ50" s="1266"/>
      <c r="BR50" s="1266"/>
      <c r="BS50" s="1266"/>
      <c r="BT50" s="1266"/>
      <c r="BU50" s="1266"/>
      <c r="BV50" s="1266"/>
      <c r="BW50" s="1266"/>
      <c r="BX50" s="1266" t="s">
        <v>569</v>
      </c>
      <c r="BY50" s="1266"/>
      <c r="BZ50" s="1266"/>
      <c r="CA50" s="1266"/>
      <c r="CB50" s="1266"/>
      <c r="CC50" s="1266"/>
      <c r="CD50" s="1266"/>
      <c r="CE50" s="1266"/>
      <c r="CF50" s="1266" t="s">
        <v>570</v>
      </c>
      <c r="CG50" s="1266"/>
      <c r="CH50" s="1266"/>
      <c r="CI50" s="1266"/>
      <c r="CJ50" s="1266"/>
      <c r="CK50" s="1266"/>
      <c r="CL50" s="1266"/>
      <c r="CM50" s="1266"/>
      <c r="CN50" s="1266" t="s">
        <v>571</v>
      </c>
      <c r="CO50" s="1266"/>
      <c r="CP50" s="1266"/>
      <c r="CQ50" s="1266"/>
      <c r="CR50" s="1266"/>
      <c r="CS50" s="1266"/>
      <c r="CT50" s="1266"/>
      <c r="CU50" s="1266"/>
      <c r="CV50" s="1266" t="s">
        <v>572</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599</v>
      </c>
      <c r="AO51" s="1269"/>
      <c r="AP51" s="1269"/>
      <c r="AQ51" s="1269"/>
      <c r="AR51" s="1269"/>
      <c r="AS51" s="1269"/>
      <c r="AT51" s="1269"/>
      <c r="AU51" s="1269"/>
      <c r="AV51" s="1269"/>
      <c r="AW51" s="1269"/>
      <c r="AX51" s="1269"/>
      <c r="AY51" s="1269"/>
      <c r="AZ51" s="1269"/>
      <c r="BA51" s="1269"/>
      <c r="BB51" s="1269" t="s">
        <v>600</v>
      </c>
      <c r="BC51" s="1269"/>
      <c r="BD51" s="1269"/>
      <c r="BE51" s="1269"/>
      <c r="BF51" s="1269"/>
      <c r="BG51" s="1269"/>
      <c r="BH51" s="1269"/>
      <c r="BI51" s="1269"/>
      <c r="BJ51" s="1269"/>
      <c r="BK51" s="1269"/>
      <c r="BL51" s="1269"/>
      <c r="BM51" s="1269"/>
      <c r="BN51" s="1269"/>
      <c r="BO51" s="1269"/>
      <c r="BP51" s="1267">
        <v>44.1</v>
      </c>
      <c r="BQ51" s="1267"/>
      <c r="BR51" s="1267"/>
      <c r="BS51" s="1267"/>
      <c r="BT51" s="1267"/>
      <c r="BU51" s="1267"/>
      <c r="BV51" s="1267"/>
      <c r="BW51" s="1267"/>
      <c r="BX51" s="1267">
        <v>53.1</v>
      </c>
      <c r="BY51" s="1267"/>
      <c r="BZ51" s="1267"/>
      <c r="CA51" s="1267"/>
      <c r="CB51" s="1267"/>
      <c r="CC51" s="1267"/>
      <c r="CD51" s="1267"/>
      <c r="CE51" s="1267"/>
      <c r="CF51" s="1267">
        <v>45</v>
      </c>
      <c r="CG51" s="1267"/>
      <c r="CH51" s="1267"/>
      <c r="CI51" s="1267"/>
      <c r="CJ51" s="1267"/>
      <c r="CK51" s="1267"/>
      <c r="CL51" s="1267"/>
      <c r="CM51" s="1267"/>
      <c r="CN51" s="1267">
        <v>21.5</v>
      </c>
      <c r="CO51" s="1267"/>
      <c r="CP51" s="1267"/>
      <c r="CQ51" s="1267"/>
      <c r="CR51" s="1267"/>
      <c r="CS51" s="1267"/>
      <c r="CT51" s="1267"/>
      <c r="CU51" s="1267"/>
      <c r="CV51" s="1267">
        <v>27.7</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601</v>
      </c>
      <c r="BC53" s="1269"/>
      <c r="BD53" s="1269"/>
      <c r="BE53" s="1269"/>
      <c r="BF53" s="1269"/>
      <c r="BG53" s="1269"/>
      <c r="BH53" s="1269"/>
      <c r="BI53" s="1269"/>
      <c r="BJ53" s="1269"/>
      <c r="BK53" s="1269"/>
      <c r="BL53" s="1269"/>
      <c r="BM53" s="1269"/>
      <c r="BN53" s="1269"/>
      <c r="BO53" s="1269"/>
      <c r="BP53" s="1267">
        <v>63.7</v>
      </c>
      <c r="BQ53" s="1267"/>
      <c r="BR53" s="1267"/>
      <c r="BS53" s="1267"/>
      <c r="BT53" s="1267"/>
      <c r="BU53" s="1267"/>
      <c r="BV53" s="1267"/>
      <c r="BW53" s="1267"/>
      <c r="BX53" s="1267">
        <v>65.2</v>
      </c>
      <c r="BY53" s="1267"/>
      <c r="BZ53" s="1267"/>
      <c r="CA53" s="1267"/>
      <c r="CB53" s="1267"/>
      <c r="CC53" s="1267"/>
      <c r="CD53" s="1267"/>
      <c r="CE53" s="1267"/>
      <c r="CF53" s="1267">
        <v>66.900000000000006</v>
      </c>
      <c r="CG53" s="1267"/>
      <c r="CH53" s="1267"/>
      <c r="CI53" s="1267"/>
      <c r="CJ53" s="1267"/>
      <c r="CK53" s="1267"/>
      <c r="CL53" s="1267"/>
      <c r="CM53" s="1267"/>
      <c r="CN53" s="1267">
        <v>68.599999999999994</v>
      </c>
      <c r="CO53" s="1267"/>
      <c r="CP53" s="1267"/>
      <c r="CQ53" s="1267"/>
      <c r="CR53" s="1267"/>
      <c r="CS53" s="1267"/>
      <c r="CT53" s="1267"/>
      <c r="CU53" s="1267"/>
      <c r="CV53" s="1267">
        <v>69.400000000000006</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602</v>
      </c>
      <c r="AO55" s="1266"/>
      <c r="AP55" s="1266"/>
      <c r="AQ55" s="1266"/>
      <c r="AR55" s="1266"/>
      <c r="AS55" s="1266"/>
      <c r="AT55" s="1266"/>
      <c r="AU55" s="1266"/>
      <c r="AV55" s="1266"/>
      <c r="AW55" s="1266"/>
      <c r="AX55" s="1266"/>
      <c r="AY55" s="1266"/>
      <c r="AZ55" s="1266"/>
      <c r="BA55" s="1266"/>
      <c r="BB55" s="1269" t="s">
        <v>600</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601</v>
      </c>
      <c r="BC57" s="1269"/>
      <c r="BD57" s="1269"/>
      <c r="BE57" s="1269"/>
      <c r="BF57" s="1269"/>
      <c r="BG57" s="1269"/>
      <c r="BH57" s="1269"/>
      <c r="BI57" s="1269"/>
      <c r="BJ57" s="1269"/>
      <c r="BK57" s="1269"/>
      <c r="BL57" s="1269"/>
      <c r="BM57" s="1269"/>
      <c r="BN57" s="1269"/>
      <c r="BO57" s="1269"/>
      <c r="BP57" s="1267">
        <v>61.2</v>
      </c>
      <c r="BQ57" s="1267"/>
      <c r="BR57" s="1267"/>
      <c r="BS57" s="1267"/>
      <c r="BT57" s="1267"/>
      <c r="BU57" s="1267"/>
      <c r="BV57" s="1267"/>
      <c r="BW57" s="1267"/>
      <c r="BX57" s="1267">
        <v>62.8</v>
      </c>
      <c r="BY57" s="1267"/>
      <c r="BZ57" s="1267"/>
      <c r="CA57" s="1267"/>
      <c r="CB57" s="1267"/>
      <c r="CC57" s="1267"/>
      <c r="CD57" s="1267"/>
      <c r="CE57" s="1267"/>
      <c r="CF57" s="1267">
        <v>64</v>
      </c>
      <c r="CG57" s="1267"/>
      <c r="CH57" s="1267"/>
      <c r="CI57" s="1267"/>
      <c r="CJ57" s="1267"/>
      <c r="CK57" s="1267"/>
      <c r="CL57" s="1267"/>
      <c r="CM57" s="1267"/>
      <c r="CN57" s="1267">
        <v>66.2</v>
      </c>
      <c r="CO57" s="1267"/>
      <c r="CP57" s="1267"/>
      <c r="CQ57" s="1267"/>
      <c r="CR57" s="1267"/>
      <c r="CS57" s="1267"/>
      <c r="CT57" s="1267"/>
      <c r="CU57" s="1267"/>
      <c r="CV57" s="1267">
        <v>67.099999999999994</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603</v>
      </c>
    </row>
    <row r="64" spans="1:109" x14ac:dyDescent="0.15">
      <c r="B64" s="372"/>
      <c r="G64" s="379"/>
      <c r="I64" s="392"/>
      <c r="J64" s="392"/>
      <c r="K64" s="392"/>
      <c r="L64" s="392"/>
      <c r="M64" s="392"/>
      <c r="N64" s="393"/>
      <c r="AM64" s="379"/>
      <c r="AN64" s="379" t="s">
        <v>597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604</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598</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568</v>
      </c>
      <c r="BQ72" s="1266"/>
      <c r="BR72" s="1266"/>
      <c r="BS72" s="1266"/>
      <c r="BT72" s="1266"/>
      <c r="BU72" s="1266"/>
      <c r="BV72" s="1266"/>
      <c r="BW72" s="1266"/>
      <c r="BX72" s="1266" t="s">
        <v>569</v>
      </c>
      <c r="BY72" s="1266"/>
      <c r="BZ72" s="1266"/>
      <c r="CA72" s="1266"/>
      <c r="CB72" s="1266"/>
      <c r="CC72" s="1266"/>
      <c r="CD72" s="1266"/>
      <c r="CE72" s="1266"/>
      <c r="CF72" s="1266" t="s">
        <v>570</v>
      </c>
      <c r="CG72" s="1266"/>
      <c r="CH72" s="1266"/>
      <c r="CI72" s="1266"/>
      <c r="CJ72" s="1266"/>
      <c r="CK72" s="1266"/>
      <c r="CL72" s="1266"/>
      <c r="CM72" s="1266"/>
      <c r="CN72" s="1266" t="s">
        <v>571</v>
      </c>
      <c r="CO72" s="1266"/>
      <c r="CP72" s="1266"/>
      <c r="CQ72" s="1266"/>
      <c r="CR72" s="1266"/>
      <c r="CS72" s="1266"/>
      <c r="CT72" s="1266"/>
      <c r="CU72" s="1266"/>
      <c r="CV72" s="1266" t="s">
        <v>572</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599</v>
      </c>
      <c r="AO73" s="1269"/>
      <c r="AP73" s="1269"/>
      <c r="AQ73" s="1269"/>
      <c r="AR73" s="1269"/>
      <c r="AS73" s="1269"/>
      <c r="AT73" s="1269"/>
      <c r="AU73" s="1269"/>
      <c r="AV73" s="1269"/>
      <c r="AW73" s="1269"/>
      <c r="AX73" s="1269"/>
      <c r="AY73" s="1269"/>
      <c r="AZ73" s="1269"/>
      <c r="BA73" s="1269"/>
      <c r="BB73" s="1269" t="s">
        <v>600</v>
      </c>
      <c r="BC73" s="1269"/>
      <c r="BD73" s="1269"/>
      <c r="BE73" s="1269"/>
      <c r="BF73" s="1269"/>
      <c r="BG73" s="1269"/>
      <c r="BH73" s="1269"/>
      <c r="BI73" s="1269"/>
      <c r="BJ73" s="1269"/>
      <c r="BK73" s="1269"/>
      <c r="BL73" s="1269"/>
      <c r="BM73" s="1269"/>
      <c r="BN73" s="1269"/>
      <c r="BO73" s="1269"/>
      <c r="BP73" s="1267">
        <v>44.1</v>
      </c>
      <c r="BQ73" s="1267"/>
      <c r="BR73" s="1267"/>
      <c r="BS73" s="1267"/>
      <c r="BT73" s="1267"/>
      <c r="BU73" s="1267"/>
      <c r="BV73" s="1267"/>
      <c r="BW73" s="1267"/>
      <c r="BX73" s="1267">
        <v>53.1</v>
      </c>
      <c r="BY73" s="1267"/>
      <c r="BZ73" s="1267"/>
      <c r="CA73" s="1267"/>
      <c r="CB73" s="1267"/>
      <c r="CC73" s="1267"/>
      <c r="CD73" s="1267"/>
      <c r="CE73" s="1267"/>
      <c r="CF73" s="1267">
        <v>45</v>
      </c>
      <c r="CG73" s="1267"/>
      <c r="CH73" s="1267"/>
      <c r="CI73" s="1267"/>
      <c r="CJ73" s="1267"/>
      <c r="CK73" s="1267"/>
      <c r="CL73" s="1267"/>
      <c r="CM73" s="1267"/>
      <c r="CN73" s="1267">
        <v>21.5</v>
      </c>
      <c r="CO73" s="1267"/>
      <c r="CP73" s="1267"/>
      <c r="CQ73" s="1267"/>
      <c r="CR73" s="1267"/>
      <c r="CS73" s="1267"/>
      <c r="CT73" s="1267"/>
      <c r="CU73" s="1267"/>
      <c r="CV73" s="1267">
        <v>27.7</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605</v>
      </c>
      <c r="BC75" s="1269"/>
      <c r="BD75" s="1269"/>
      <c r="BE75" s="1269"/>
      <c r="BF75" s="1269"/>
      <c r="BG75" s="1269"/>
      <c r="BH75" s="1269"/>
      <c r="BI75" s="1269"/>
      <c r="BJ75" s="1269"/>
      <c r="BK75" s="1269"/>
      <c r="BL75" s="1269"/>
      <c r="BM75" s="1269"/>
      <c r="BN75" s="1269"/>
      <c r="BO75" s="1269"/>
      <c r="BP75" s="1267">
        <v>12.6</v>
      </c>
      <c r="BQ75" s="1267"/>
      <c r="BR75" s="1267"/>
      <c r="BS75" s="1267"/>
      <c r="BT75" s="1267"/>
      <c r="BU75" s="1267"/>
      <c r="BV75" s="1267"/>
      <c r="BW75" s="1267"/>
      <c r="BX75" s="1267">
        <v>12.4</v>
      </c>
      <c r="BY75" s="1267"/>
      <c r="BZ75" s="1267"/>
      <c r="CA75" s="1267"/>
      <c r="CB75" s="1267"/>
      <c r="CC75" s="1267"/>
      <c r="CD75" s="1267"/>
      <c r="CE75" s="1267"/>
      <c r="CF75" s="1267">
        <v>11.9</v>
      </c>
      <c r="CG75" s="1267"/>
      <c r="CH75" s="1267"/>
      <c r="CI75" s="1267"/>
      <c r="CJ75" s="1267"/>
      <c r="CK75" s="1267"/>
      <c r="CL75" s="1267"/>
      <c r="CM75" s="1267"/>
      <c r="CN75" s="1267">
        <v>11</v>
      </c>
      <c r="CO75" s="1267"/>
      <c r="CP75" s="1267"/>
      <c r="CQ75" s="1267"/>
      <c r="CR75" s="1267"/>
      <c r="CS75" s="1267"/>
      <c r="CT75" s="1267"/>
      <c r="CU75" s="1267"/>
      <c r="CV75" s="1267">
        <v>10.7</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602</v>
      </c>
      <c r="AO77" s="1266"/>
      <c r="AP77" s="1266"/>
      <c r="AQ77" s="1266"/>
      <c r="AR77" s="1266"/>
      <c r="AS77" s="1266"/>
      <c r="AT77" s="1266"/>
      <c r="AU77" s="1266"/>
      <c r="AV77" s="1266"/>
      <c r="AW77" s="1266"/>
      <c r="AX77" s="1266"/>
      <c r="AY77" s="1266"/>
      <c r="AZ77" s="1266"/>
      <c r="BA77" s="1266"/>
      <c r="BB77" s="1269" t="s">
        <v>600</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605</v>
      </c>
      <c r="BC79" s="1269"/>
      <c r="BD79" s="1269"/>
      <c r="BE79" s="1269"/>
      <c r="BF79" s="1269"/>
      <c r="BG79" s="1269"/>
      <c r="BH79" s="1269"/>
      <c r="BI79" s="1269"/>
      <c r="BJ79" s="1269"/>
      <c r="BK79" s="1269"/>
      <c r="BL79" s="1269"/>
      <c r="BM79" s="1269"/>
      <c r="BN79" s="1269"/>
      <c r="BO79" s="1269"/>
      <c r="BP79" s="1267">
        <v>7.2</v>
      </c>
      <c r="BQ79" s="1267"/>
      <c r="BR79" s="1267"/>
      <c r="BS79" s="1267"/>
      <c r="BT79" s="1267"/>
      <c r="BU79" s="1267"/>
      <c r="BV79" s="1267"/>
      <c r="BW79" s="1267"/>
      <c r="BX79" s="1267">
        <v>7.7</v>
      </c>
      <c r="BY79" s="1267"/>
      <c r="BZ79" s="1267"/>
      <c r="CA79" s="1267"/>
      <c r="CB79" s="1267"/>
      <c r="CC79" s="1267"/>
      <c r="CD79" s="1267"/>
      <c r="CE79" s="1267"/>
      <c r="CF79" s="1267">
        <v>8</v>
      </c>
      <c r="CG79" s="1267"/>
      <c r="CH79" s="1267"/>
      <c r="CI79" s="1267"/>
      <c r="CJ79" s="1267"/>
      <c r="CK79" s="1267"/>
      <c r="CL79" s="1267"/>
      <c r="CM79" s="1267"/>
      <c r="CN79" s="1267">
        <v>8</v>
      </c>
      <c r="CO79" s="1267"/>
      <c r="CP79" s="1267"/>
      <c r="CQ79" s="1267"/>
      <c r="CR79" s="1267"/>
      <c r="CS79" s="1267"/>
      <c r="CT79" s="1267"/>
      <c r="CU79" s="1267"/>
      <c r="CV79" s="1267">
        <v>8.3000000000000007</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Q5MDfcsJGYZtDvwmkXgNoSOT4wPARXkcSV1/y4ysdiR+zUp8T26zJhfLa2/pP3j7Ae1KSmKerBpam62yCAGhrw==" saltValue="lw2fqNMS6Jd55H+pOEFJ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BDC3-B89C-4886-BA24-D2DE1A6FABB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gN5VcdD8kfu8cYQHYDIhR8DwqPPr6j3mAF0eL1tcdMymkJolOA5h4n9NLn5j+/CzVkuZMMpNGrFsAya/rCyvg==" saltValue="uZAuB5dJ0yyY02FZ741U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DD304-AF13-42EC-A791-38C2579CAB8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0qxIfma+bzzqO57oycHKbYgwI2dlw6YwbS8bYs4oVzgyYB8Vkt1mHRJfp/QL9yPQsSH+m99dv0SZDc0CDVCaBA==" saltValue="1/cNZ38ROv7GeFoUSUGN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565</v>
      </c>
      <c r="G2" s="151"/>
      <c r="H2" s="152"/>
    </row>
    <row r="3" spans="1:8" x14ac:dyDescent="0.15">
      <c r="A3" s="148" t="s">
        <v>558</v>
      </c>
      <c r="B3" s="153"/>
      <c r="C3" s="154"/>
      <c r="D3" s="155">
        <v>121217</v>
      </c>
      <c r="E3" s="156"/>
      <c r="F3" s="157">
        <v>114790</v>
      </c>
      <c r="G3" s="158"/>
      <c r="H3" s="159"/>
    </row>
    <row r="4" spans="1:8" x14ac:dyDescent="0.15">
      <c r="A4" s="160"/>
      <c r="B4" s="161"/>
      <c r="C4" s="162"/>
      <c r="D4" s="163">
        <v>84331</v>
      </c>
      <c r="E4" s="164"/>
      <c r="F4" s="165">
        <v>55601</v>
      </c>
      <c r="G4" s="166"/>
      <c r="H4" s="167"/>
    </row>
    <row r="5" spans="1:8" x14ac:dyDescent="0.15">
      <c r="A5" s="148" t="s">
        <v>560</v>
      </c>
      <c r="B5" s="153"/>
      <c r="C5" s="154"/>
      <c r="D5" s="155">
        <v>140097</v>
      </c>
      <c r="E5" s="156"/>
      <c r="F5" s="157">
        <v>126262</v>
      </c>
      <c r="G5" s="158"/>
      <c r="H5" s="159"/>
    </row>
    <row r="6" spans="1:8" x14ac:dyDescent="0.15">
      <c r="A6" s="160"/>
      <c r="B6" s="161"/>
      <c r="C6" s="162"/>
      <c r="D6" s="163">
        <v>75202</v>
      </c>
      <c r="E6" s="164"/>
      <c r="F6" s="165">
        <v>56769</v>
      </c>
      <c r="G6" s="166"/>
      <c r="H6" s="167"/>
    </row>
    <row r="7" spans="1:8" x14ac:dyDescent="0.15">
      <c r="A7" s="148" t="s">
        <v>561</v>
      </c>
      <c r="B7" s="153"/>
      <c r="C7" s="154"/>
      <c r="D7" s="155">
        <v>167344</v>
      </c>
      <c r="E7" s="156"/>
      <c r="F7" s="157">
        <v>126525</v>
      </c>
      <c r="G7" s="158"/>
      <c r="H7" s="159"/>
    </row>
    <row r="8" spans="1:8" x14ac:dyDescent="0.15">
      <c r="A8" s="160"/>
      <c r="B8" s="161"/>
      <c r="C8" s="162"/>
      <c r="D8" s="163">
        <v>69501</v>
      </c>
      <c r="E8" s="164"/>
      <c r="F8" s="165">
        <v>67052</v>
      </c>
      <c r="G8" s="166"/>
      <c r="H8" s="167"/>
    </row>
    <row r="9" spans="1:8" x14ac:dyDescent="0.15">
      <c r="A9" s="148" t="s">
        <v>562</v>
      </c>
      <c r="B9" s="153"/>
      <c r="C9" s="154"/>
      <c r="D9" s="155">
        <v>181611</v>
      </c>
      <c r="E9" s="156"/>
      <c r="F9" s="157">
        <v>122054</v>
      </c>
      <c r="G9" s="158"/>
      <c r="H9" s="159"/>
    </row>
    <row r="10" spans="1:8" x14ac:dyDescent="0.15">
      <c r="A10" s="160"/>
      <c r="B10" s="161"/>
      <c r="C10" s="162"/>
      <c r="D10" s="163">
        <v>97135</v>
      </c>
      <c r="E10" s="164"/>
      <c r="F10" s="165">
        <v>68298</v>
      </c>
      <c r="G10" s="166"/>
      <c r="H10" s="167"/>
    </row>
    <row r="11" spans="1:8" x14ac:dyDescent="0.15">
      <c r="A11" s="148" t="s">
        <v>563</v>
      </c>
      <c r="B11" s="153"/>
      <c r="C11" s="154"/>
      <c r="D11" s="155">
        <v>318548</v>
      </c>
      <c r="E11" s="156"/>
      <c r="F11" s="157">
        <v>111644</v>
      </c>
      <c r="G11" s="158"/>
      <c r="H11" s="159"/>
    </row>
    <row r="12" spans="1:8" x14ac:dyDescent="0.15">
      <c r="A12" s="160"/>
      <c r="B12" s="161"/>
      <c r="C12" s="168"/>
      <c r="D12" s="163">
        <v>222383</v>
      </c>
      <c r="E12" s="164"/>
      <c r="F12" s="165">
        <v>66606</v>
      </c>
      <c r="G12" s="166"/>
      <c r="H12" s="167"/>
    </row>
    <row r="13" spans="1:8" x14ac:dyDescent="0.15">
      <c r="A13" s="148"/>
      <c r="B13" s="153"/>
      <c r="C13" s="169"/>
      <c r="D13" s="170">
        <v>185763</v>
      </c>
      <c r="E13" s="171"/>
      <c r="F13" s="172">
        <v>120255</v>
      </c>
      <c r="G13" s="173"/>
      <c r="H13" s="159"/>
    </row>
    <row r="14" spans="1:8" x14ac:dyDescent="0.15">
      <c r="A14" s="160"/>
      <c r="B14" s="161"/>
      <c r="C14" s="162"/>
      <c r="D14" s="163">
        <v>109710</v>
      </c>
      <c r="E14" s="164"/>
      <c r="F14" s="165">
        <v>62865</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4.0199999999999996</v>
      </c>
      <c r="C19" s="174">
        <f>ROUND(VALUE(SUBSTITUTE(実質収支比率等に係る経年分析!G$48,"▲","-")),2)</f>
        <v>5.01</v>
      </c>
      <c r="D19" s="174">
        <f>ROUND(VALUE(SUBSTITUTE(実質収支比率等に係る経年分析!H$48,"▲","-")),2)</f>
        <v>5.09</v>
      </c>
      <c r="E19" s="174">
        <f>ROUND(VALUE(SUBSTITUTE(実質収支比率等に係る経年分析!I$48,"▲","-")),2)</f>
        <v>4.8099999999999996</v>
      </c>
      <c r="F19" s="174">
        <f>ROUND(VALUE(SUBSTITUTE(実質収支比率等に係る経年分析!J$48,"▲","-")),2)</f>
        <v>5.15</v>
      </c>
    </row>
    <row r="20" spans="1:11" x14ac:dyDescent="0.15">
      <c r="A20" s="174" t="s">
        <v>59</v>
      </c>
      <c r="B20" s="174">
        <f>ROUND(VALUE(SUBSTITUTE(実質収支比率等に係る経年分析!F$47,"▲","-")),2)</f>
        <v>38.08</v>
      </c>
      <c r="C20" s="174">
        <f>ROUND(VALUE(SUBSTITUTE(実質収支比率等に係る経年分析!G$47,"▲","-")),2)</f>
        <v>33.840000000000003</v>
      </c>
      <c r="D20" s="174">
        <f>ROUND(VALUE(SUBSTITUTE(実質収支比率等に係る経年分析!H$47,"▲","-")),2)</f>
        <v>30.97</v>
      </c>
      <c r="E20" s="174">
        <f>ROUND(VALUE(SUBSTITUTE(実質収支比率等に係る経年分析!I$47,"▲","-")),2)</f>
        <v>31.32</v>
      </c>
      <c r="F20" s="174">
        <f>ROUND(VALUE(SUBSTITUTE(実質収支比率等に係る経年分析!J$47,"▲","-")),2)</f>
        <v>26.42</v>
      </c>
    </row>
    <row r="21" spans="1:11" x14ac:dyDescent="0.15">
      <c r="A21" s="174" t="s">
        <v>60</v>
      </c>
      <c r="B21" s="174">
        <f>IF(ISNUMBER(VALUE(SUBSTITUTE(実質収支比率等に係る経年分析!F$49,"▲","-"))),ROUND(VALUE(SUBSTITUTE(実質収支比率等に係る経年分析!F$49,"▲","-")),2),NA())</f>
        <v>-6.74</v>
      </c>
      <c r="C21" s="174">
        <f>IF(ISNUMBER(VALUE(SUBSTITUTE(実質収支比率等に係る経年分析!G$49,"▲","-"))),ROUND(VALUE(SUBSTITUTE(実質収支比率等に係る経年分析!G$49,"▲","-")),2),NA())</f>
        <v>-4</v>
      </c>
      <c r="D21" s="174">
        <f>IF(ISNUMBER(VALUE(SUBSTITUTE(実質収支比率等に係る経年分析!H$49,"▲","-"))),ROUND(VALUE(SUBSTITUTE(実質収支比率等に係る経年分析!H$49,"▲","-")),2),NA())</f>
        <v>-1.06</v>
      </c>
      <c r="E21" s="174">
        <f>IF(ISNUMBER(VALUE(SUBSTITUTE(実質収支比率等に係る経年分析!I$49,"▲","-"))),ROUND(VALUE(SUBSTITUTE(実質収支比率等に係る経年分析!I$49,"▲","-")),2),NA())</f>
        <v>2.29</v>
      </c>
      <c r="F21" s="174">
        <f>IF(ISNUMBER(VALUE(SUBSTITUTE(実質収支比率等に係る経年分析!J$49,"▲","-"))),ROUND(VALUE(SUBSTITUTE(実質収支比率等に係る経年分析!J$49,"▲","-")),2),NA())</f>
        <v>-5.22</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病院事業会計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1.75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v>
      </c>
    </row>
    <row r="32" spans="1:11" x14ac:dyDescent="0.15">
      <c r="A32" s="175" t="str">
        <f>IF(連結実質赤字比率に係る赤字・黒字の構成分析!C$38="",NA(),連結実質赤字比率に係る赤字・黒字の構成分析!C$38)</f>
        <v>国民健康保険特別会計</v>
      </c>
      <c r="B32" s="175">
        <f>IF(ROUND(VALUE(SUBSTITUTE(連結実質赤字比率に係る赤字・黒字の構成分析!F$38,"▲", "-")), 2) &lt; 0, ABS(ROUND(VALUE(SUBSTITUTE(連結実質赤字比率に係る赤字・黒字の構成分析!F$38,"▲", "-")), 2)), NA())</f>
        <v>1.82</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0.79</v>
      </c>
      <c r="E32" s="175" t="e">
        <f>IF(ROUND(VALUE(SUBSTITUTE(連結実質赤字比率に係る赤字・黒字の構成分析!G$38,"▲", "-")), 2) &gt;= 0, ABS(ROUND(VALUE(SUBSTITUTE(連結実質赤字比率に係る赤字・黒字の構成分析!G$38,"▲", "-")), 2)), NA())</f>
        <v>#N/A</v>
      </c>
      <c r="F32" s="175">
        <f>IF(ROUND(VALUE(SUBSTITUTE(連結実質赤字比率に係る赤字・黒字の構成分析!H$38,"▲", "-")), 2) &lt; 0, ABS(ROUND(VALUE(SUBSTITUTE(連結実質赤字比率に係る赤字・黒字の構成分析!H$38,"▲", "-")), 2)), NA())</f>
        <v>0.37</v>
      </c>
      <c r="G32" s="175" t="e">
        <f>IF(ROUND(VALUE(SUBSTITUTE(連結実質赤字比率に係る赤字・黒字の構成分析!H$38,"▲", "-")), 2) &gt;= 0, ABS(ROUND(VALUE(SUBSTITUTE(連結実質赤字比率に係る赤字・黒字の構成分析!H$38,"▲", "-")), 2)), NA())</f>
        <v>#N/A</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0.78</v>
      </c>
    </row>
    <row r="33" spans="1:16" x14ac:dyDescent="0.15">
      <c r="A33" s="175" t="str">
        <f>IF(連結実質赤字比率に係る赤字・黒字の構成分析!C$37="",NA(),連結実質赤字比率に係る赤字・黒字の構成分析!C$37)</f>
        <v>ガス事業会計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2.0699999999999998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1.1499999999999999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4.0199999999999996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4.8099999999999996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5.15</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426</v>
      </c>
      <c r="E42" s="176"/>
      <c r="F42" s="176"/>
      <c r="G42" s="176">
        <f>'実質公債費比率（分子）の構造'!L$52</f>
        <v>384</v>
      </c>
      <c r="H42" s="176"/>
      <c r="I42" s="176"/>
      <c r="J42" s="176">
        <f>'実質公債費比率（分子）の構造'!M$52</f>
        <v>371</v>
      </c>
      <c r="K42" s="176"/>
      <c r="L42" s="176"/>
      <c r="M42" s="176">
        <f>'実質公債費比率（分子）の構造'!N$52</f>
        <v>400</v>
      </c>
      <c r="N42" s="176"/>
      <c r="O42" s="176"/>
      <c r="P42" s="176">
        <f>'実質公債費比率（分子）の構造'!O$52</f>
        <v>406</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4</v>
      </c>
      <c r="C44" s="176"/>
      <c r="D44" s="176"/>
      <c r="E44" s="176">
        <f>'実質公債費比率（分子）の構造'!L$50</f>
        <v>3</v>
      </c>
      <c r="F44" s="176"/>
      <c r="G44" s="176"/>
      <c r="H44" s="176">
        <f>'実質公債費比率（分子）の構造'!M$50</f>
        <v>3</v>
      </c>
      <c r="I44" s="176"/>
      <c r="J44" s="176"/>
      <c r="K44" s="176">
        <f>'実質公債費比率（分子）の構造'!N$50</f>
        <v>3</v>
      </c>
      <c r="L44" s="176"/>
      <c r="M44" s="176"/>
      <c r="N44" s="176">
        <f>'実質公債費比率（分子）の構造'!O$50</f>
        <v>0</v>
      </c>
      <c r="O44" s="176"/>
      <c r="P44" s="176"/>
    </row>
    <row r="45" spans="1:16" x14ac:dyDescent="0.15">
      <c r="A45" s="176" t="s">
        <v>70</v>
      </c>
      <c r="B45" s="176" t="str">
        <f>'実質公債費比率（分子）の構造'!K$49</f>
        <v>-</v>
      </c>
      <c r="C45" s="176"/>
      <c r="D45" s="176"/>
      <c r="E45" s="176">
        <f>'実質公債費比率（分子）の構造'!L$49</f>
        <v>0</v>
      </c>
      <c r="F45" s="176"/>
      <c r="G45" s="176"/>
      <c r="H45" s="176">
        <f>'実質公債費比率（分子）の構造'!M$49</f>
        <v>7</v>
      </c>
      <c r="I45" s="176"/>
      <c r="J45" s="176"/>
      <c r="K45" s="176">
        <f>'実質公債費比率（分子）の構造'!N$49</f>
        <v>18</v>
      </c>
      <c r="L45" s="176"/>
      <c r="M45" s="176"/>
      <c r="N45" s="176">
        <f>'実質公債費比率（分子）の構造'!O$49</f>
        <v>17</v>
      </c>
      <c r="O45" s="176"/>
      <c r="P45" s="176"/>
    </row>
    <row r="46" spans="1:16" x14ac:dyDescent="0.15">
      <c r="A46" s="176" t="s">
        <v>71</v>
      </c>
      <c r="B46" s="176">
        <f>'実質公債費比率（分子）の構造'!K$48</f>
        <v>201</v>
      </c>
      <c r="C46" s="176"/>
      <c r="D46" s="176"/>
      <c r="E46" s="176">
        <f>'実質公債費比率（分子）の構造'!L$48</f>
        <v>193</v>
      </c>
      <c r="F46" s="176"/>
      <c r="G46" s="176"/>
      <c r="H46" s="176">
        <f>'実質公債費比率（分子）の構造'!M$48</f>
        <v>170</v>
      </c>
      <c r="I46" s="176"/>
      <c r="J46" s="176"/>
      <c r="K46" s="176">
        <f>'実質公債費比率（分子）の構造'!N$48</f>
        <v>126</v>
      </c>
      <c r="L46" s="176"/>
      <c r="M46" s="176"/>
      <c r="N46" s="176">
        <f>'実質公債費比率（分子）の構造'!O$48</f>
        <v>132</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553</v>
      </c>
      <c r="C49" s="176"/>
      <c r="D49" s="176"/>
      <c r="E49" s="176">
        <f>'実質公債費比率（分子）の構造'!L$45</f>
        <v>495</v>
      </c>
      <c r="F49" s="176"/>
      <c r="G49" s="176"/>
      <c r="H49" s="176">
        <f>'実質公債費比率（分子）の構造'!M$45</f>
        <v>502</v>
      </c>
      <c r="I49" s="176"/>
      <c r="J49" s="176"/>
      <c r="K49" s="176">
        <f>'実質公債費比率（分子）の構造'!N$45</f>
        <v>549</v>
      </c>
      <c r="L49" s="176"/>
      <c r="M49" s="176"/>
      <c r="N49" s="176">
        <f>'実質公債費比率（分子）の構造'!O$45</f>
        <v>566</v>
      </c>
      <c r="O49" s="176"/>
      <c r="P49" s="176"/>
    </row>
    <row r="50" spans="1:16" x14ac:dyDescent="0.15">
      <c r="A50" s="176" t="s">
        <v>75</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307</v>
      </c>
      <c r="G50" s="176" t="e">
        <f>NA()</f>
        <v>#N/A</v>
      </c>
      <c r="H50" s="176" t="e">
        <f>NA()</f>
        <v>#N/A</v>
      </c>
      <c r="I50" s="176">
        <f>IF(ISNUMBER('実質公債費比率（分子）の構造'!M$53),'実質公債費比率（分子）の構造'!M$53,NA())</f>
        <v>311</v>
      </c>
      <c r="J50" s="176" t="e">
        <f>NA()</f>
        <v>#N/A</v>
      </c>
      <c r="K50" s="176" t="e">
        <f>NA()</f>
        <v>#N/A</v>
      </c>
      <c r="L50" s="176">
        <f>IF(ISNUMBER('実質公債費比率（分子）の構造'!N$53),'実質公債費比率（分子）の構造'!N$53,NA())</f>
        <v>296</v>
      </c>
      <c r="M50" s="176" t="e">
        <f>NA()</f>
        <v>#N/A</v>
      </c>
      <c r="N50" s="176" t="e">
        <f>NA()</f>
        <v>#N/A</v>
      </c>
      <c r="O50" s="176">
        <f>IF(ISNUMBER('実質公債費比率（分子）の構造'!O$53),'実質公債費比率（分子）の構造'!O$53,NA())</f>
        <v>309</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3578</v>
      </c>
      <c r="E56" s="175"/>
      <c r="F56" s="175"/>
      <c r="G56" s="175">
        <f>'将来負担比率（分子）の構造'!J$52</f>
        <v>3792</v>
      </c>
      <c r="H56" s="175"/>
      <c r="I56" s="175"/>
      <c r="J56" s="175">
        <f>'将来負担比率（分子）の構造'!K$52</f>
        <v>3783</v>
      </c>
      <c r="K56" s="175"/>
      <c r="L56" s="175"/>
      <c r="M56" s="175">
        <f>'将来負担比率（分子）の構造'!L$52</f>
        <v>3674</v>
      </c>
      <c r="N56" s="175"/>
      <c r="O56" s="175"/>
      <c r="P56" s="175">
        <f>'将来負担比率（分子）の構造'!M$52</f>
        <v>3734</v>
      </c>
    </row>
    <row r="57" spans="1:16" x14ac:dyDescent="0.15">
      <c r="A57" s="175" t="s">
        <v>44</v>
      </c>
      <c r="B57" s="175"/>
      <c r="C57" s="175"/>
      <c r="D57" s="175">
        <f>'将来負担比率（分子）の構造'!I$51</f>
        <v>223</v>
      </c>
      <c r="E57" s="175"/>
      <c r="F57" s="175"/>
      <c r="G57" s="175">
        <f>'将来負担比率（分子）の構造'!J$51</f>
        <v>194</v>
      </c>
      <c r="H57" s="175"/>
      <c r="I57" s="175"/>
      <c r="J57" s="175">
        <f>'将来負担比率（分子）の構造'!K$51</f>
        <v>168</v>
      </c>
      <c r="K57" s="175"/>
      <c r="L57" s="175"/>
      <c r="M57" s="175">
        <f>'将来負担比率（分子）の構造'!L$51</f>
        <v>162</v>
      </c>
      <c r="N57" s="175"/>
      <c r="O57" s="175"/>
      <c r="P57" s="175">
        <f>'将来負担比率（分子）の構造'!M$51</f>
        <v>160</v>
      </c>
    </row>
    <row r="58" spans="1:16" x14ac:dyDescent="0.15">
      <c r="A58" s="175" t="s">
        <v>43</v>
      </c>
      <c r="B58" s="175"/>
      <c r="C58" s="175"/>
      <c r="D58" s="175">
        <f>'将来負担比率（分子）の構造'!I$50</f>
        <v>1718</v>
      </c>
      <c r="E58" s="175"/>
      <c r="F58" s="175"/>
      <c r="G58" s="175">
        <f>'将来負担比率（分子）の構造'!J$50</f>
        <v>1517</v>
      </c>
      <c r="H58" s="175"/>
      <c r="I58" s="175"/>
      <c r="J58" s="175">
        <f>'将来負担比率（分子）の構造'!K$50</f>
        <v>1592</v>
      </c>
      <c r="K58" s="175"/>
      <c r="L58" s="175"/>
      <c r="M58" s="175">
        <f>'将来負担比率（分子）の構造'!L$50</f>
        <v>1943</v>
      </c>
      <c r="N58" s="175"/>
      <c r="O58" s="175"/>
      <c r="P58" s="175">
        <f>'将来負担比率（分子）の構造'!M$50</f>
        <v>1797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861</v>
      </c>
      <c r="C62" s="175"/>
      <c r="D62" s="175"/>
      <c r="E62" s="175">
        <f>'将来負担比率（分子）の構造'!J$45</f>
        <v>858</v>
      </c>
      <c r="F62" s="175"/>
      <c r="G62" s="175"/>
      <c r="H62" s="175">
        <f>'将来負担比率（分子）の構造'!K$45</f>
        <v>844</v>
      </c>
      <c r="I62" s="175"/>
      <c r="J62" s="175"/>
      <c r="K62" s="175">
        <f>'将来負担比率（分子）の構造'!L$45</f>
        <v>795</v>
      </c>
      <c r="L62" s="175"/>
      <c r="M62" s="175"/>
      <c r="N62" s="175">
        <f>'将来負担比率（分子）の構造'!M$45</f>
        <v>752</v>
      </c>
      <c r="O62" s="175"/>
      <c r="P62" s="175"/>
    </row>
    <row r="63" spans="1:16" x14ac:dyDescent="0.15">
      <c r="A63" s="175" t="s">
        <v>36</v>
      </c>
      <c r="B63" s="175">
        <f>'将来負担比率（分子）の構造'!I$44</f>
        <v>15</v>
      </c>
      <c r="C63" s="175"/>
      <c r="D63" s="175"/>
      <c r="E63" s="175">
        <f>'将来負担比率（分子）の構造'!J$44</f>
        <v>87</v>
      </c>
      <c r="F63" s="175"/>
      <c r="G63" s="175"/>
      <c r="H63" s="175">
        <f>'将来負担比率（分子）の構造'!K$44</f>
        <v>204</v>
      </c>
      <c r="I63" s="175"/>
      <c r="J63" s="175"/>
      <c r="K63" s="175">
        <f>'将来負担比率（分子）の構造'!L$44</f>
        <v>190</v>
      </c>
      <c r="L63" s="175"/>
      <c r="M63" s="175"/>
      <c r="N63" s="175">
        <f>'将来負担比率（分子）の構造'!M$44</f>
        <v>172</v>
      </c>
      <c r="O63" s="175"/>
      <c r="P63" s="175"/>
    </row>
    <row r="64" spans="1:16" x14ac:dyDescent="0.15">
      <c r="A64" s="175" t="s">
        <v>35</v>
      </c>
      <c r="B64" s="175">
        <f>'将来負担比率（分子）の構造'!I$43</f>
        <v>1035</v>
      </c>
      <c r="C64" s="175"/>
      <c r="D64" s="175"/>
      <c r="E64" s="175">
        <f>'将来負担比率（分子）の構造'!J$43</f>
        <v>999</v>
      </c>
      <c r="F64" s="175"/>
      <c r="G64" s="175"/>
      <c r="H64" s="175">
        <f>'将来負担比率（分子）の構造'!K$43</f>
        <v>886</v>
      </c>
      <c r="I64" s="175"/>
      <c r="J64" s="175"/>
      <c r="K64" s="175">
        <f>'将来負担比率（分子）の構造'!L$43</f>
        <v>747</v>
      </c>
      <c r="L64" s="175"/>
      <c r="M64" s="175"/>
      <c r="N64" s="175">
        <f>'将来負担比率（分子）の構造'!M$43</f>
        <v>728</v>
      </c>
      <c r="O64" s="175"/>
      <c r="P64" s="175"/>
    </row>
    <row r="65" spans="1:16" x14ac:dyDescent="0.15">
      <c r="A65" s="175" t="s">
        <v>34</v>
      </c>
      <c r="B65" s="175">
        <f>'将来負担比率（分子）の構造'!I$42</f>
        <v>10</v>
      </c>
      <c r="C65" s="175"/>
      <c r="D65" s="175"/>
      <c r="E65" s="175">
        <f>'将来負担比率（分子）の構造'!J$42</f>
        <v>7</v>
      </c>
      <c r="F65" s="175"/>
      <c r="G65" s="175"/>
      <c r="H65" s="175">
        <f>'将来負担比率（分子）の構造'!K$42</f>
        <v>3</v>
      </c>
      <c r="I65" s="175"/>
      <c r="J65" s="175"/>
      <c r="K65" s="175">
        <f>'将来負担比率（分子）の構造'!L$42</f>
        <v>3</v>
      </c>
      <c r="L65" s="175"/>
      <c r="M65" s="175"/>
      <c r="N65" s="175" t="str">
        <f>'将来負担比率（分子）の構造'!M$42</f>
        <v>-</v>
      </c>
      <c r="O65" s="175"/>
      <c r="P65" s="175"/>
    </row>
    <row r="66" spans="1:16" x14ac:dyDescent="0.15">
      <c r="A66" s="175" t="s">
        <v>33</v>
      </c>
      <c r="B66" s="175">
        <f>'将来負担比率（分子）の構造'!I$41</f>
        <v>4750</v>
      </c>
      <c r="C66" s="175"/>
      <c r="D66" s="175"/>
      <c r="E66" s="175">
        <f>'将来負担比率（分子）の構造'!J$41</f>
        <v>4933</v>
      </c>
      <c r="F66" s="175"/>
      <c r="G66" s="175"/>
      <c r="H66" s="175">
        <f>'将来負担比率（分子）の構造'!K$41</f>
        <v>4842</v>
      </c>
      <c r="I66" s="175"/>
      <c r="J66" s="175"/>
      <c r="K66" s="175">
        <f>'将来負担比率（分子）の構造'!L$41</f>
        <v>4674</v>
      </c>
      <c r="L66" s="175"/>
      <c r="M66" s="175"/>
      <c r="N66" s="175">
        <f>'将来負担比率（分子）の構造'!M$41</f>
        <v>4830</v>
      </c>
      <c r="O66" s="175"/>
      <c r="P66" s="175"/>
    </row>
    <row r="67" spans="1:16" x14ac:dyDescent="0.15">
      <c r="A67" s="175" t="s">
        <v>79</v>
      </c>
      <c r="B67" s="175" t="e">
        <f>NA()</f>
        <v>#N/A</v>
      </c>
      <c r="C67" s="175">
        <f>IF(ISNUMBER('将来負担比率（分子）の構造'!I$53), IF('将来負担比率（分子）の構造'!I$53 &lt; 0, 0, '将来負担比率（分子）の構造'!I$53), NA())</f>
        <v>1152</v>
      </c>
      <c r="D67" s="175" t="e">
        <f>NA()</f>
        <v>#N/A</v>
      </c>
      <c r="E67" s="175" t="e">
        <f>NA()</f>
        <v>#N/A</v>
      </c>
      <c r="F67" s="175">
        <f>IF(ISNUMBER('将来負担比率（分子）の構造'!J$53), IF('将来負担比率（分子）の構造'!J$53 &lt; 0, 0, '将来負担比率（分子）の構造'!J$53), NA())</f>
        <v>1381</v>
      </c>
      <c r="G67" s="175" t="e">
        <f>NA()</f>
        <v>#N/A</v>
      </c>
      <c r="H67" s="175" t="e">
        <f>NA()</f>
        <v>#N/A</v>
      </c>
      <c r="I67" s="175">
        <f>IF(ISNUMBER('将来負担比率（分子）の構造'!K$53), IF('将来負担比率（分子）の構造'!K$53 &lt; 0, 0, '将来負担比率（分子）の構造'!K$53), NA())</f>
        <v>1236</v>
      </c>
      <c r="J67" s="175" t="e">
        <f>NA()</f>
        <v>#N/A</v>
      </c>
      <c r="K67" s="175" t="e">
        <f>NA()</f>
        <v>#N/A</v>
      </c>
      <c r="L67" s="175">
        <f>IF(ISNUMBER('将来負担比率（分子）の構造'!L$53), IF('将来負担比率（分子）の構造'!L$53 &lt; 0, 0, '将来負担比率（分子）の構造'!L$53), NA())</f>
        <v>630</v>
      </c>
      <c r="M67" s="175" t="e">
        <f>NA()</f>
        <v>#N/A</v>
      </c>
      <c r="N67" s="175" t="e">
        <f>NA()</f>
        <v>#N/A</v>
      </c>
      <c r="O67" s="175">
        <f>IF(ISNUMBER('将来負担比率（分子）の構造'!M$53), IF('将来負担比率（分子）の構造'!M$53 &lt; 0, 0, '将来負担比率（分子）の構造'!M$53), NA())</f>
        <v>791</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956</v>
      </c>
      <c r="C72" s="179">
        <f>基金残高に係る経年分析!G55</f>
        <v>1030</v>
      </c>
      <c r="D72" s="179">
        <f>基金残高に係る経年分析!H55</f>
        <v>854</v>
      </c>
    </row>
    <row r="73" spans="1:16" x14ac:dyDescent="0.15">
      <c r="A73" s="178" t="s">
        <v>82</v>
      </c>
      <c r="B73" s="179">
        <f>基金残高に係る経年分析!F56</f>
        <v>66</v>
      </c>
      <c r="C73" s="179">
        <f>基金残高に係る経年分析!G56</f>
        <v>82</v>
      </c>
      <c r="D73" s="179">
        <f>基金残高に係る経年分析!H56</f>
        <v>67</v>
      </c>
    </row>
    <row r="74" spans="1:16" x14ac:dyDescent="0.15">
      <c r="A74" s="178" t="s">
        <v>83</v>
      </c>
      <c r="B74" s="179">
        <f>基金残高に係る経年分析!F57</f>
        <v>508</v>
      </c>
      <c r="C74" s="179">
        <f>基金残高に係る経年分析!G57</f>
        <v>749</v>
      </c>
      <c r="D74" s="179">
        <f>基金残高に係る経年分析!H57</f>
        <v>790</v>
      </c>
    </row>
  </sheetData>
  <sheetProtection algorithmName="SHA-512" hashValue="KrhclFT9CGborrSN2EuwfeUS/KyI7Whp1co+T1geTc8Yik3197G/leL9PTP71jj20gEi9LLgt7hfMmkyepFVyw==" saltValue="CuGUcNZHS6uKwjZautRx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2024-03-14T00:38:12Z</dcterms:created>
  <dcterms:modified xsi:type="dcterms:W3CDTF">2025-03-23T23:18:26Z</dcterms:modified>
  <cp:category/>
</cp:coreProperties>
</file>