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kudo.takashi\Desktop\R051002_【依頼：10月10日（火）〆】令和３年度財政状況資料集の作成について（2回目再出力後）\"/>
    </mc:Choice>
  </mc:AlternateContent>
  <xr:revisionPtr revIDLastSave="0" documentId="13_ncr:1_{C57BFA88-E2E4-4F46-A956-28AD3AAC3936}" xr6:coauthVersionLast="45" xr6:coauthVersionMax="45" xr10:uidLastSave="{00000000-0000-0000-0000-000000000000}"/>
  <bookViews>
    <workbookView xWindow="-120" yWindow="-120" windowWidth="29040" windowHeight="15840" tabRatio="92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alcChain>
</file>

<file path=xl/sharedStrings.xml><?xml version="1.0" encoding="utf-8"?>
<sst xmlns="http://schemas.openxmlformats.org/spreadsheetml/2006/main" count="1095" uniqueCount="606">
  <si>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</si>
  <si>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</si>
  <si>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</si>
  <si>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</si>
  <si>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</si>
  <si>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</si>
  <si>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</si>
  <si>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</si>
  <si>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</si>
  <si>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</si>
  <si>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</si>
  <si>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</si>
  <si>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</si>
  <si>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</si>
  <si>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</si>
  <si>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</si>
  <si>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</si>
  <si>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</si>
  <si>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</si>
  <si>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</si>
  <si>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</si>
  <si>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</si>
  <si>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</si>
  <si>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</si>
  <si>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</si>
  <si>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</si>
  <si>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</si>
  <si>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</si>
  <si>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</si>
  <si>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</si>
  <si>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</si>
  <si>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</si>
  <si>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</si>
  <si>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</si>
  <si>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</si>
  <si>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</si>
  <si>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</si>
  <si>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</si>
  <si>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</si>
  <si>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</si>
  <si>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</si>
  <si>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</si>
  <si>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</si>
  <si>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</si>
  <si>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</si>
  <si>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</si>
  <si>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</si>
  <si>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</si>
  <si>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</si>
  <si>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</si>
  <si>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</si>
  <si>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</si>
  <si>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</si>
  <si>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</si>
  <si>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</si>
  <si>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</si>
  <si>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</si>
  <si>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</si>
  <si>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</si>
  <si>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</si>
  <si>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</si>
  <si>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</si>
  <si>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</si>
  <si>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</si>
  <si>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</si>
  <si>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</si>
  <si>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</si>
  <si>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</si>
  <si>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</si>
  <si>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</si>
  <si>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</si>
  <si>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</si>
  <si>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</si>
  <si>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</si>
  <si>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</si>
  <si>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</si>
  <si>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</si>
  <si>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</si>
  <si>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</si>
  <si>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</si>
  <si>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</si>
  <si>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</si>
  <si>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</si>
  <si>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</si>
  <si>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</si>
  <si>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</si>
  <si>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</si>
  <si>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</si>
  <si>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</si>
  <si>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</si>
  <si>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</si>
  <si>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</si>
  <si>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</si>
  <si>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</si>
  <si>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</si>
  <si>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</si>
  <si>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</si>
  <si>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</si>
  <si>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長万部町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</si>
  <si>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</si>
  <si>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</si>
  <si>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</si>
  <si>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</si>
  <si>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</si>
  <si>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</si>
  <si>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</si>
  <si>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</si>
  <si>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</si>
  <si>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</si>
  <si>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</si>
  <si>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</si>
  <si>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</si>
  <si>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</si>
  <si>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</si>
  <si>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</si>
  <si>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</si>
  <si>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</si>
  <si>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</si>
  <si>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</si>
  <si>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</si>
  <si>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</si>
  <si>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</si>
  <si>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</si>
  <si>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</si>
  <si>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</si>
  <si>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</si>
  <si>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</si>
  <si>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</si>
  <si>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</si>
  <si>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</si>
  <si>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</si>
  <si>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</si>
  <si>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</si>
  <si>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</si>
  <si>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</si>
  <si>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</si>
  <si>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</si>
  <si>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</si>
  <si>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</si>
  <si>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</si>
  <si>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</si>
  <si>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</si>
  <si>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</si>
  <si>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</si>
  <si>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</si>
  <si>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</si>
  <si>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</si>
  <si>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</si>
  <si>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</si>
  <si>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</si>
  <si>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</si>
  <si>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</si>
  <si>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</si>
  <si>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</si>
  <si>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</si>
  <si>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</si>
  <si>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</si>
  <si>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</si>
  <si>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</si>
  <si>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</si>
  <si>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</si>
  <si>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</si>
  <si>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</si>
  <si>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</si>
  <si>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</si>
  <si>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</si>
  <si>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</si>
  <si>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</si>
  <si>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</si>
  <si>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</si>
  <si>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</si>
  <si>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</si>
  <si>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</si>
  <si>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</si>
  <si>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</si>
  <si>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</si>
  <si>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</si>
  <si>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</si>
  <si>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</si>
  <si>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</si>
  <si>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</si>
  <si>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</si>
  <si>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</si>
  <si>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</si>
  <si>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</si>
  <si>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</si>
  <si>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</si>
  <si>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</si>
  <si>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</si>
  <si>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</si>
  <si>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</si>
  <si>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</si>
  <si>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</si>
  <si>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</si>
  <si>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</si>
  <si>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</si>
  <si>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</si>
  <si>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</si>
  <si>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</si>
  <si>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</si>
  <si>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</si>
  <si>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</si>
  <si>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</si>
  <si>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</si>
  <si>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</si>
  <si>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</si>
  <si>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</si>
  <si>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</si>
  <si>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</si>
  <si>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</si>
  <si>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</si>
  <si>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</si>
  <si>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北海道長万部町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</si>
  <si>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</si>
  <si>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</si>
  <si>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</si>
  <si>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</si>
  <si>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</si>
  <si>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</si>
  <si>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</si>
  <si>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</si>
  <si>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</si>
  <si>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</si>
  <si>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</si>
  <si>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</si>
  <si>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</si>
  <si>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</si>
  <si>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</si>
  <si>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</si>
  <si>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</si>
  <si>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</si>
  <si>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</si>
  <si>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</si>
  <si>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</si>
  <si>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</si>
  <si>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</si>
  <si>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</si>
  <si>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</si>
  <si>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</si>
  <si>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</si>
  <si>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</si>
  <si>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</si>
  <si>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</si>
  <si>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</si>
  <si>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</si>
  <si>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</si>
  <si>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</si>
  <si>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</si>
  <si>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</si>
  <si>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</si>
  <si>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</si>
  <si>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</si>
  <si>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</si>
  <si>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</si>
  <si>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</si>
  <si>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</si>
  <si>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</si>
  <si>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</si>
  <si>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</si>
  <si>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</si>
  <si>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</si>
  <si>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</si>
  <si>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</si>
  <si>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</si>
  <si>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</si>
  <si>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</si>
  <si>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</si>
  <si>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</si>
  <si>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</si>
  <si>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</si>
  <si>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</si>
  <si>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</si>
  <si>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</si>
  <si>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</si>
  <si>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</si>
  <si>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</si>
  <si>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</si>
  <si>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</si>
  <si>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</si>
  <si>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</si>
  <si>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</si>
  <si>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</si>
  <si>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</si>
  <si>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</si>
  <si>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</si>
  <si>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</si>
  <si>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</si>
  <si>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</si>
  <si>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</si>
  <si>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</si>
  <si>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</si>
  <si>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</si>
  <si>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</si>
  <si>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</si>
  <si>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</si>
  <si>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</si>
  <si>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</si>
  <si>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</si>
  <si>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</si>
  <si>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</si>
  <si>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</si>
  <si>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</si>
  <si>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</si>
  <si>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</si>
  <si>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</si>
  <si>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</si>
  <si>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</si>
  <si>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</si>
  <si>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</si>
  <si>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</si>
  <si>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</si>
  <si>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</si>
  <si>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</si>
  <si>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</si>
  <si>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</si>
  <si>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</si>
  <si>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</si>
  <si>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</si>
  <si>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</si>
  <si>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</si>
  <si>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</si>
  <si>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</si>
  <si>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</si>
  <si>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</si>
  <si>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</si>
  <si>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</si>
  <si>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</si>
  <si>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</si>
  <si>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</si>
  <si>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</si>
  <si>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</si>
  <si>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</si>
  <si>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</si>
  <si>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</si>
  <si>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</si>
  <si>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</si>
  <si>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ガス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</si>
  <si>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</si>
  <si>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</si>
  <si>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</si>
  <si>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</si>
  <si>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</si>
  <si>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</si>
  <si>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</si>
  <si>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</si>
  <si>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</si>
  <si>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</si>
  <si>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</si>
  <si>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</si>
  <si>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</si>
  <si>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</si>
  <si>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</si>
  <si>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</si>
  <si>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</si>
  <si>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</si>
  <si>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</si>
  <si>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</si>
  <si>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</si>
  <si>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</si>
  <si>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</si>
  <si>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</si>
  <si>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</si>
  <si>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</si>
  <si>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</si>
  <si>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</si>
  <si>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</si>
  <si>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北海道長万部町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</si>
  <si>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</si>
  <si>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</si>
  <si>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</si>
  <si>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</si>
  <si>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</si>
  <si>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</si>
  <si>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</si>
  <si>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</si>
  <si>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</si>
  <si>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</si>
  <si>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</si>
  <si>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</si>
  <si>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</si>
  <si>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</si>
  <si>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</si>
  <si>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</si>
  <si>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</si>
  <si>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</si>
  <si>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</si>
  <si>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</si>
  <si>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</si>
  <si>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</si>
  <si>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</si>
  <si>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</si>
  <si>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</si>
  <si>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</si>
  <si>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</si>
  <si>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</si>
  <si>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</si>
  <si>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</si>
  <si>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</si>
  <si>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</si>
  <si>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</si>
  <si>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</si>
  <si>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</si>
  <si>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</si>
  <si>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</si>
  <si>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</si>
  <si>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</si>
  <si>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ガス事業会計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</si>
  <si>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</si>
  <si>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</si>
  <si>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</si>
  <si>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</si>
  <si>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</si>
  <si>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</si>
  <si>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</si>
  <si>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</si>
  <si>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</si>
  <si>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</si>
  <si>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</si>
  <si>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</si>
  <si>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</si>
  <si>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</si>
  <si>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</si>
  <si>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</si>
  <si>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</si>
  <si>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</si>
  <si>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</si>
  <si>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</si>
  <si>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</si>
  <si>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</si>
  <si>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</si>
  <si>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</si>
  <si>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</si>
  <si>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</si>
  <si>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</si>
  <si>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</si>
  <si>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</si>
  <si>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</si>
  <si>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</si>
  <si>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</si>
  <si>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</si>
  <si>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</si>
  <si>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</si>
  <si>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</si>
  <si>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</si>
  <si>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</si>
  <si>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</si>
  <si>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</si>
  <si>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</si>
  <si>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</si>
  <si>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</si>
  <si>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</si>
  <si>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</si>
  <si>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</si>
  <si>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</si>
  <si>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</si>
  <si>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</si>
  <si>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</si>
  <si>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</si>
  <si>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</si>
  <si>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</si>
  <si>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</si>
  <si>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</si>
  <si>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</si>
  <si>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</si>
  <si>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</si>
  <si>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</si>
  <si>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</si>
  <si>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</si>
  <si>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</si>
  <si>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</si>
  <si>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</si>
  <si>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</si>
  <si>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ガス事業会計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</si>
  <si>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</si>
  <si>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</si>
  <si>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</si>
  <si>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</si>
  <si>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</si>
  <si>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</si>
  <si>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</si>
  <si>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</si>
  <si>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</si>
  <si>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</si>
  <si>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</si>
  <si>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</si>
  <si>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</si>
  <si>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</si>
  <si>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</si>
  <si>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</si>
  <si>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</si>
  <si>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</si>
  <si>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</si>
  <si>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</si>
  <si>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</si>
  <si>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</si>
  <si>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</si>
  <si>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</si>
  <si>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</si>
  <si>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</si>
  <si>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</si>
  <si>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</si>
  <si>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</si>
  <si>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</si>
  <si>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</si>
  <si>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</si>
  <si>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</si>
  <si>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</si>
  <si>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</si>
  <si>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</si>
  <si>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</si>
  <si>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</si>
  <si>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</si>
  <si>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</si>
  <si>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</si>
  <si>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</si>
  <si>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</si>
  <si>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</si>
  <si>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</si>
  <si>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</si>
  <si>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</si>
  <si>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</si>
  <si>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</si>
  <si>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</si>
  <si>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</si>
  <si>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</si>
  <si>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</si>
  <si>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</si>
  <si>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</si>
  <si>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</si>
  <si>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</si>
  <si>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</si>
  <si>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</si>
  <si>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</si>
  <si>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</si>
  <si>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</si>
  <si>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</si>
  <si>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</si>
  <si>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</si>
  <si>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</si>
  <si>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</si>
  <si>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</si>
  <si>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</si>
  <si>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</si>
  <si>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</si>
  <si>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</si>
  <si>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</si>
  <si>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</si>
  <si>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</si>
  <si>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</si>
  <si>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</si>
  <si>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</si>
  <si>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</si>
  <si>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</si>
  <si>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</si>
  <si>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</si>
  <si>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</si>
  <si>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</si>
  <si>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</si>
  <si>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</si>
  <si>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</si>
  <si>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9.54</t>
  </si>
  <si>
    <t>▲ 6.74</t>
  </si>
  <si>
    <t>▲ 4.00</t>
  </si>
  <si>
    <t>▲ 1.06</t>
  </si>
  <si>
    <t>一般会計</t>
  </si>
  <si>
    <t>水道事業会計</t>
  </si>
  <si>
    <t>介護保険特別会計</t>
  </si>
  <si>
    <t>ガス事業会計</t>
  </si>
  <si>
    <t>病院事業会計</t>
  </si>
  <si>
    <t>国民健康保険特別会計</t>
  </si>
  <si>
    <t>▲ 2.03</t>
  </si>
  <si>
    <t>▲ 1.82</t>
  </si>
  <si>
    <t>▲ 0.79</t>
  </si>
  <si>
    <t>▲ 0.37</t>
  </si>
  <si>
    <t>公共下水道事業特別会計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</si>
  <si>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</si>
  <si>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</si>
  <si>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</si>
  <si>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</si>
  <si>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</si>
  <si>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</si>
  <si>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</si>
  <si>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</si>
  <si>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</si>
  <si>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</si>
  <si>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渡島廃棄物処理広域連合</t>
    <rPh sb="0" eb="2">
      <t>オシマ</t>
    </rPh>
    <rPh sb="2" eb="5">
      <t>ハイキブツ</t>
    </rPh>
    <rPh sb="5" eb="7">
      <t>ショリ</t>
    </rPh>
    <rPh sb="7" eb="9">
      <t>コウイキ</t>
    </rPh>
    <rPh sb="9" eb="11">
      <t>レンゴウ</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</si>
  <si>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</si>
  <si>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北海道新幹線建設関連補償事業基金</t>
    <rPh sb="0" eb="16">
      <t>ホ</t>
    </rPh>
    <phoneticPr fontId="5"/>
  </si>
  <si>
    <t>-</t>
    <phoneticPr fontId="2"/>
  </si>
  <si>
    <t>まちづくり基金</t>
    <rPh sb="5" eb="7">
      <t>キキン</t>
    </rPh>
    <phoneticPr fontId="2"/>
  </si>
  <si>
    <t>し尿処理施設解体基金</t>
    <rPh sb="1" eb="2">
      <t>ニョウ</t>
    </rPh>
    <rPh sb="2" eb="4">
      <t>ショリ</t>
    </rPh>
    <rPh sb="4" eb="6">
      <t>シセツ</t>
    </rPh>
    <rPh sb="6" eb="8">
      <t>カイタイ</t>
    </rPh>
    <rPh sb="8" eb="10">
      <t>キキン</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</si>
  <si>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</si>
  <si>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</si>
  <si>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</si>
  <si>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</si>
  <si>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</si>
  <si>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</si>
  <si>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よりも高い水準となっている。予定された大型事業が一段落したことにより比率は減少傾向であったが、平成３０年度から充当可能財源等である財政調整基金等の基金取崩額の増加傾向が続いていたが、令和２年度と比較して、将来負担額が減少し、充当可能財源が増加したため、２３．５ポイント減少した。
　今後も、新規発行債の抑制等により財政の健全化に努め、公共施設等総合管理計画にも則り、類似団体とほぼ同水準である有形固定資産減価償却率と併せて適切な水準となるよう取り組んでいく。</t>
    <rPh sb="104" eb="106">
      <t>レイワ</t>
    </rPh>
    <rPh sb="107" eb="109">
      <t>ネンド</t>
    </rPh>
    <rPh sb="110" eb="112">
      <t>ヒカク</t>
    </rPh>
    <rPh sb="115" eb="117">
      <t>ショウライ</t>
    </rPh>
    <rPh sb="117" eb="119">
      <t>フタン</t>
    </rPh>
    <rPh sb="119" eb="120">
      <t>ガク</t>
    </rPh>
    <rPh sb="121" eb="123">
      <t>ゲンショウ</t>
    </rPh>
    <rPh sb="125" eb="127">
      <t>ジュウトウ</t>
    </rPh>
    <rPh sb="127" eb="129">
      <t>カノウ</t>
    </rPh>
    <rPh sb="129" eb="131">
      <t>ザイゲン</t>
    </rPh>
    <rPh sb="132" eb="134">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</si>
  <si>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</si>
  <si>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</si>
  <si>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</si>
  <si>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</si>
  <si>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</si>
  <si>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</si>
  <si>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に比較し高い水準となっている。これは、過去の普通建設事業費にかかる起債の償還等に伴い上昇したものであるが、大型事業が一区切りついたことにより、元利償還金は減少しており、実質公債費比率は減少傾向にある。
　今後も、新規発行債を抑制し、起債に大きく頼ることのない健全な財政運営に努める。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</si>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</sst>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0"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BA1CEF8A-1599-4530-B7CF-5FB4F0470797}"/>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392A2D08-6689-4B00-A230-CB90196594F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3E1C-424B-9C13-91A1087DE0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121021</c:v>
                </c:pt>
                <c:pt idx="1">
                  <c:v>121217</c:v>
                </c:pt>
                <c:pt idx="2">
                  <c:v>140097</c:v>
                </c:pt>
                <c:pt idx="3">
                  <c:v>167344</c:v>
                </c:pt>
                <c:pt idx="4">
                  <c:v>181611</c:v>
                </c:pt>
              </c:numCache>
            </c:numRef>
          </c:val>
          <c:smooth val="0"/>
          <c:extLst>
            <c:ext xmlns:c16="http://schemas.microsoft.com/office/drawing/2014/chart" uri="{C3380CC4-5D6E-409C-BE32-E72D297353CC}">
              <c16:uniqueId val="{00000001-3E1C-424B-9C13-91A1087DE0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4.17</c:v>
                </c:pt>
                <c:pt idx="1">
                  <c:v>4.0199999999999996</c:v>
                </c:pt>
                <c:pt idx="2">
                  <c:v>5.01</c:v>
                </c:pt>
                <c:pt idx="3">
                  <c:v>5.09</c:v>
                </c:pt>
                <c:pt idx="4">
                  <c:v>4.8099999999999996</c:v>
                </c:pt>
              </c:numCache>
            </c:numRef>
          </c:val>
          <c:extLst>
            <c:ext xmlns:c16="http://schemas.microsoft.com/office/drawing/2014/chart" uri="{C3380CC4-5D6E-409C-BE32-E72D297353CC}">
              <c16:uniqueId val="{00000000-CE70-4AF7-A0AC-BDDBADE775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42.4</c:v>
                </c:pt>
                <c:pt idx="1">
                  <c:v>38.08</c:v>
                </c:pt>
                <c:pt idx="2">
                  <c:v>33.840000000000003</c:v>
                </c:pt>
                <c:pt idx="3">
                  <c:v>30.97</c:v>
                </c:pt>
                <c:pt idx="4">
                  <c:v>31.32</c:v>
                </c:pt>
              </c:numCache>
            </c:numRef>
          </c:val>
          <c:extLst>
            <c:ext xmlns:c16="http://schemas.microsoft.com/office/drawing/2014/chart" uri="{C3380CC4-5D6E-409C-BE32-E72D297353CC}">
              <c16:uniqueId val="{00000001-CE70-4AF7-A0AC-BDDBADE775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-9.5399999999999991</c:v>
                </c:pt>
                <c:pt idx="1">
                  <c:v>-6.74</c:v>
                </c:pt>
                <c:pt idx="2">
                  <c:v>-4</c:v>
                </c:pt>
                <c:pt idx="3">
                  <c:v>-1.06</c:v>
                </c:pt>
                <c:pt idx="4">
                  <c:v>2.29</c:v>
                </c:pt>
              </c:numCache>
            </c:numRef>
          </c:val>
          <c:smooth val="0"/>
          <c:extLst>
            <c:ext xmlns:c16="http://schemas.microsoft.com/office/drawing/2014/chart" uri="{C3380CC4-5D6E-409C-BE32-E72D297353CC}">
              <c16:uniqueId val="{00000002-CE70-4AF7-A0AC-BDDBADE775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490-4A0F-B373-190444CB75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90-4A0F-B373-190444CB756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2-A490-4A0F-B373-190444CB756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0.22</c:v>
                </c:pt>
                <c:pt idx="2">
                  <c:v>#N/A</c:v>
                </c:pt>
                <c:pt idx="3">
                  <c:v>0.23</c:v>
                </c:pt>
                <c:pt idx="4">
                  <c:v>#N/A</c:v>
                </c:pt>
                <c:pt idx="5">
                  <c:v>0.38</c:v>
                </c:pt>
                <c:pt idx="6">
                  <c:v>#N/A</c:v>
                </c:pt>
                <c:pt idx="7">
                  <c:v>0.64</c:v>
                </c:pt>
                <c:pt idx="8">
                  <c:v>#N/A</c:v>
                </c:pt>
                <c:pt idx="9">
                  <c:v>0.19</c:v>
                </c:pt>
              </c:numCache>
            </c:numRef>
          </c:val>
          <c:extLst>
            <c:ext xmlns:c16="http://schemas.microsoft.com/office/drawing/2014/chart" uri="{C3380CC4-5D6E-409C-BE32-E72D297353CC}">
              <c16:uniqueId val="{00000003-A490-4A0F-B373-190444CB756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2.0299999999999998</c:v>
                </c:pt>
                <c:pt idx="1">
                  <c:v>#N/A</c:v>
                </c:pt>
                <c:pt idx="2">
                  <c:v>1.82</c:v>
                </c:pt>
                <c:pt idx="3">
                  <c:v>#N/A</c:v>
                </c:pt>
                <c:pt idx="4">
                  <c:v>0.79</c:v>
                </c:pt>
                <c:pt idx="5">
                  <c:v>#N/A</c:v>
                </c:pt>
                <c:pt idx="6">
                  <c:v>0.37</c:v>
                </c:pt>
                <c:pt idx="7">
                  <c:v>#N/A</c:v>
                </c:pt>
                <c:pt idx="8">
                  <c:v>#N/A</c:v>
                </c:pt>
                <c:pt idx="9">
                  <c:v>0.33</c:v>
                </c:pt>
              </c:numCache>
            </c:numRef>
          </c:val>
          <c:extLst>
            <c:ext xmlns:c16="http://schemas.microsoft.com/office/drawing/2014/chart" uri="{C3380CC4-5D6E-409C-BE32-E72D297353CC}">
              <c16:uniqueId val="{00000004-A490-4A0F-B373-190444CB756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2.04</c:v>
                </c:pt>
                <c:pt idx="2">
                  <c:v>#N/A</c:v>
                </c:pt>
                <c:pt idx="3">
                  <c:v>1.75</c:v>
                </c:pt>
                <c:pt idx="4">
                  <c:v>#N/A</c:v>
                </c:pt>
                <c:pt idx="5">
                  <c:v>0.19</c:v>
                </c:pt>
                <c:pt idx="6">
                  <c:v>#N/A</c:v>
                </c:pt>
                <c:pt idx="7">
                  <c:v>0.26</c:v>
                </c:pt>
                <c:pt idx="8">
                  <c:v>#N/A</c:v>
                </c:pt>
                <c:pt idx="9">
                  <c:v>0.65</c:v>
                </c:pt>
              </c:numCache>
            </c:numRef>
          </c:val>
          <c:extLst>
            <c:ext xmlns:c16="http://schemas.microsoft.com/office/drawing/2014/chart" uri="{C3380CC4-5D6E-409C-BE32-E72D297353CC}">
              <c16:uniqueId val="{00000005-A490-4A0F-B373-190444CB756C}"/>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1.67</c:v>
                </c:pt>
                <c:pt idx="2">
                  <c:v>#N/A</c:v>
                </c:pt>
                <c:pt idx="3">
                  <c:v>1.94</c:v>
                </c:pt>
                <c:pt idx="4">
                  <c:v>#N/A</c:v>
                </c:pt>
                <c:pt idx="5">
                  <c:v>2.0699999999999998</c:v>
                </c:pt>
                <c:pt idx="6">
                  <c:v>#N/A</c:v>
                </c:pt>
                <c:pt idx="7">
                  <c:v>1.66</c:v>
                </c:pt>
                <c:pt idx="8">
                  <c:v>#N/A</c:v>
                </c:pt>
                <c:pt idx="9">
                  <c:v>1.18</c:v>
                </c:pt>
              </c:numCache>
            </c:numRef>
          </c:val>
          <c:extLst>
            <c:ext xmlns:c16="http://schemas.microsoft.com/office/drawing/2014/chart" uri="{C3380CC4-5D6E-409C-BE32-E72D297353CC}">
              <c16:uniqueId val="{00000006-A490-4A0F-B373-190444CB756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1.1000000000000001</c:v>
                </c:pt>
                <c:pt idx="2">
                  <c:v>#N/A</c:v>
                </c:pt>
                <c:pt idx="3">
                  <c:v>1.1499999999999999</c:v>
                </c:pt>
                <c:pt idx="4">
                  <c:v>#N/A</c:v>
                </c:pt>
                <c:pt idx="5">
                  <c:v>1.42</c:v>
                </c:pt>
                <c:pt idx="6">
                  <c:v>#N/A</c:v>
                </c:pt>
                <c:pt idx="7">
                  <c:v>1.88</c:v>
                </c:pt>
                <c:pt idx="8">
                  <c:v>#N/A</c:v>
                </c:pt>
                <c:pt idx="9">
                  <c:v>1.63</c:v>
                </c:pt>
              </c:numCache>
            </c:numRef>
          </c:val>
          <c:extLst>
            <c:ext xmlns:c16="http://schemas.microsoft.com/office/drawing/2014/chart" uri="{C3380CC4-5D6E-409C-BE32-E72D297353CC}">
              <c16:uniqueId val="{00000007-A490-4A0F-B373-190444CB756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2.2000000000000002</c:v>
                </c:pt>
                <c:pt idx="2">
                  <c:v>#N/A</c:v>
                </c:pt>
                <c:pt idx="3">
                  <c:v>2.5</c:v>
                </c:pt>
                <c:pt idx="4">
                  <c:v>#N/A</c:v>
                </c:pt>
                <c:pt idx="5">
                  <c:v>2.92</c:v>
                </c:pt>
                <c:pt idx="6">
                  <c:v>#N/A</c:v>
                </c:pt>
                <c:pt idx="7">
                  <c:v>2.9</c:v>
                </c:pt>
                <c:pt idx="8">
                  <c:v>#N/A</c:v>
                </c:pt>
                <c:pt idx="9">
                  <c:v>2.67</c:v>
                </c:pt>
              </c:numCache>
            </c:numRef>
          </c:val>
          <c:extLst>
            <c:ext xmlns:c16="http://schemas.microsoft.com/office/drawing/2014/chart" uri="{C3380CC4-5D6E-409C-BE32-E72D297353CC}">
              <c16:uniqueId val="{00000008-A490-4A0F-B373-190444CB75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4.17</c:v>
                </c:pt>
                <c:pt idx="2">
                  <c:v>#N/A</c:v>
                </c:pt>
                <c:pt idx="3">
                  <c:v>4.0199999999999996</c:v>
                </c:pt>
                <c:pt idx="4">
                  <c:v>#N/A</c:v>
                </c:pt>
                <c:pt idx="5">
                  <c:v>5</c:v>
                </c:pt>
                <c:pt idx="6">
                  <c:v>#N/A</c:v>
                </c:pt>
                <c:pt idx="7">
                  <c:v>5.08</c:v>
                </c:pt>
                <c:pt idx="8">
                  <c:v>#N/A</c:v>
                </c:pt>
                <c:pt idx="9">
                  <c:v>4.8099999999999996</c:v>
                </c:pt>
              </c:numCache>
            </c:numRef>
          </c:val>
          <c:extLst>
            <c:ext xmlns:c16="http://schemas.microsoft.com/office/drawing/2014/chart" uri="{C3380CC4-5D6E-409C-BE32-E72D297353CC}">
              <c16:uniqueId val="{00000009-A490-4A0F-B373-190444CB75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450</c:v>
                </c:pt>
                <c:pt idx="5">
                  <c:v>426</c:v>
                </c:pt>
                <c:pt idx="8">
                  <c:v>384</c:v>
                </c:pt>
                <c:pt idx="11">
                  <c:v>371</c:v>
                </c:pt>
                <c:pt idx="14">
                  <c:v>400</c:v>
                </c:pt>
              </c:numCache>
            </c:numRef>
          </c:val>
          <c:extLst>
            <c:ext xmlns:c16="http://schemas.microsoft.com/office/drawing/2014/chart" uri="{C3380CC4-5D6E-409C-BE32-E72D297353CC}">
              <c16:uniqueId val="{00000000-B8B4-4476-8436-37FDFA27D2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B4-4476-8436-37FDFA27D2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4</c:v>
                </c:pt>
                <c:pt idx="6">
                  <c:v>3</c:v>
                </c:pt>
                <c:pt idx="9">
                  <c:v>3</c:v>
                </c:pt>
                <c:pt idx="12">
                  <c:v>3</c:v>
                </c:pt>
              </c:numCache>
            </c:numRef>
          </c:val>
          <c:extLst>
            <c:ext xmlns:c16="http://schemas.microsoft.com/office/drawing/2014/chart" uri="{C3380CC4-5D6E-409C-BE32-E72D297353CC}">
              <c16:uniqueId val="{00000002-B8B4-4476-8436-37FDFA27D2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c:v>
                </c:pt>
                <c:pt idx="3">
                  <c:v>0</c:v>
                </c:pt>
                <c:pt idx="6">
                  <c:v>0</c:v>
                </c:pt>
                <c:pt idx="9">
                  <c:v>7</c:v>
                </c:pt>
                <c:pt idx="12">
                  <c:v>18</c:v>
                </c:pt>
              </c:numCache>
            </c:numRef>
          </c:val>
          <c:extLst>
            <c:ext xmlns:c16="http://schemas.microsoft.com/office/drawing/2014/chart" uri="{C3380CC4-5D6E-409C-BE32-E72D297353CC}">
              <c16:uniqueId val="{00000003-B8B4-4476-8436-37FDFA27D2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208</c:v>
                </c:pt>
                <c:pt idx="3">
                  <c:v>201</c:v>
                </c:pt>
                <c:pt idx="6">
                  <c:v>193</c:v>
                </c:pt>
                <c:pt idx="9">
                  <c:v>170</c:v>
                </c:pt>
                <c:pt idx="12">
                  <c:v>126</c:v>
                </c:pt>
              </c:numCache>
            </c:numRef>
          </c:val>
          <c:extLst>
            <c:ext xmlns:c16="http://schemas.microsoft.com/office/drawing/2014/chart" uri="{C3380CC4-5D6E-409C-BE32-E72D297353CC}">
              <c16:uniqueId val="{00000004-B8B4-4476-8436-37FDFA27D2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B4-4476-8436-37FDFA27D2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B4-4476-8436-37FDFA27D2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562</c:v>
                </c:pt>
                <c:pt idx="3">
                  <c:v>553</c:v>
                </c:pt>
                <c:pt idx="6">
                  <c:v>495</c:v>
                </c:pt>
                <c:pt idx="9">
                  <c:v>502</c:v>
                </c:pt>
                <c:pt idx="12">
                  <c:v>549</c:v>
                </c:pt>
              </c:numCache>
            </c:numRef>
          </c:val>
          <c:extLst>
            <c:ext xmlns:c16="http://schemas.microsoft.com/office/drawing/2014/chart" uri="{C3380CC4-5D6E-409C-BE32-E72D297353CC}">
              <c16:uniqueId val="{00000007-B8B4-4476-8436-37FDFA27D2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345</c:v>
                </c:pt>
                <c:pt idx="2">
                  <c:v>#N/A</c:v>
                </c:pt>
                <c:pt idx="3">
                  <c:v>#N/A</c:v>
                </c:pt>
                <c:pt idx="4">
                  <c:v>332</c:v>
                </c:pt>
                <c:pt idx="5">
                  <c:v>#N/A</c:v>
                </c:pt>
                <c:pt idx="6">
                  <c:v>#N/A</c:v>
                </c:pt>
                <c:pt idx="7">
                  <c:v>307</c:v>
                </c:pt>
                <c:pt idx="8">
                  <c:v>#N/A</c:v>
                </c:pt>
                <c:pt idx="9">
                  <c:v>#N/A</c:v>
                </c:pt>
                <c:pt idx="10">
                  <c:v>311</c:v>
                </c:pt>
                <c:pt idx="11">
                  <c:v>#N/A</c:v>
                </c:pt>
                <c:pt idx="12">
                  <c:v>#N/A</c:v>
                </c:pt>
                <c:pt idx="13">
                  <c:v>296</c:v>
                </c:pt>
                <c:pt idx="14">
                  <c:v>#N/A</c:v>
                </c:pt>
              </c:numCache>
            </c:numRef>
          </c:val>
          <c:smooth val="0"/>
          <c:extLst>
            <c:ext xmlns:c16="http://schemas.microsoft.com/office/drawing/2014/chart" uri="{C3380CC4-5D6E-409C-BE32-E72D297353CC}">
              <c16:uniqueId val="{00000008-B8B4-4476-8436-37FDFA27D2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3523</c:v>
                </c:pt>
                <c:pt idx="5">
                  <c:v>3578</c:v>
                </c:pt>
                <c:pt idx="8">
                  <c:v>3792</c:v>
                </c:pt>
                <c:pt idx="11">
                  <c:v>3783</c:v>
                </c:pt>
                <c:pt idx="14">
                  <c:v>3674</c:v>
                </c:pt>
              </c:numCache>
            </c:numRef>
          </c:val>
          <c:extLst>
            <c:ext xmlns:c16="http://schemas.microsoft.com/office/drawing/2014/chart" uri="{C3380CC4-5D6E-409C-BE32-E72D297353CC}">
              <c16:uniqueId val="{00000000-5B88-47CE-A4E0-D50D12BA24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263</c:v>
                </c:pt>
                <c:pt idx="5">
                  <c:v>223</c:v>
                </c:pt>
                <c:pt idx="8">
                  <c:v>194</c:v>
                </c:pt>
                <c:pt idx="11">
                  <c:v>168</c:v>
                </c:pt>
                <c:pt idx="14">
                  <c:v>162</c:v>
                </c:pt>
              </c:numCache>
            </c:numRef>
          </c:val>
          <c:extLst>
            <c:ext xmlns:c16="http://schemas.microsoft.com/office/drawing/2014/chart" uri="{C3380CC4-5D6E-409C-BE32-E72D297353CC}">
              <c16:uniqueId val="{00000001-5B88-47CE-A4E0-D50D12BA24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1984</c:v>
                </c:pt>
                <c:pt idx="5">
                  <c:v>1718</c:v>
                </c:pt>
                <c:pt idx="8">
                  <c:v>1517</c:v>
                </c:pt>
                <c:pt idx="11">
                  <c:v>1592</c:v>
                </c:pt>
                <c:pt idx="14">
                  <c:v>1943</c:v>
                </c:pt>
              </c:numCache>
            </c:numRef>
          </c:val>
          <c:extLst>
            <c:ext xmlns:c16="http://schemas.microsoft.com/office/drawing/2014/chart" uri="{C3380CC4-5D6E-409C-BE32-E72D297353CC}">
              <c16:uniqueId val="{00000002-5B88-47CE-A4E0-D50D12BA24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88-47CE-A4E0-D50D12BA24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88-47CE-A4E0-D50D12BA24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88-47CE-A4E0-D50D12BA24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894</c:v>
                </c:pt>
                <c:pt idx="3">
                  <c:v>861</c:v>
                </c:pt>
                <c:pt idx="6">
                  <c:v>858</c:v>
                </c:pt>
                <c:pt idx="9">
                  <c:v>844</c:v>
                </c:pt>
                <c:pt idx="12">
                  <c:v>795</c:v>
                </c:pt>
              </c:numCache>
            </c:numRef>
          </c:val>
          <c:extLst>
            <c:ext xmlns:c16="http://schemas.microsoft.com/office/drawing/2014/chart" uri="{C3380CC4-5D6E-409C-BE32-E72D297353CC}">
              <c16:uniqueId val="{00000006-5B88-47CE-A4E0-D50D12BA24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15</c:v>
                </c:pt>
                <c:pt idx="6">
                  <c:v>87</c:v>
                </c:pt>
                <c:pt idx="9">
                  <c:v>204</c:v>
                </c:pt>
                <c:pt idx="12">
                  <c:v>190</c:v>
                </c:pt>
              </c:numCache>
            </c:numRef>
          </c:val>
          <c:extLst>
            <c:ext xmlns:c16="http://schemas.microsoft.com/office/drawing/2014/chart" uri="{C3380CC4-5D6E-409C-BE32-E72D297353CC}">
              <c16:uniqueId val="{00000007-5B88-47CE-A4E0-D50D12BA24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1171</c:v>
                </c:pt>
                <c:pt idx="3">
                  <c:v>1035</c:v>
                </c:pt>
                <c:pt idx="6">
                  <c:v>999</c:v>
                </c:pt>
                <c:pt idx="9">
                  <c:v>886</c:v>
                </c:pt>
                <c:pt idx="12">
                  <c:v>747</c:v>
                </c:pt>
              </c:numCache>
            </c:numRef>
          </c:val>
          <c:extLst>
            <c:ext xmlns:c16="http://schemas.microsoft.com/office/drawing/2014/chart" uri="{C3380CC4-5D6E-409C-BE32-E72D297353CC}">
              <c16:uniqueId val="{00000008-5B88-47CE-A4E0-D50D12BA24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c:v>
                </c:pt>
                <c:pt idx="3">
                  <c:v>10</c:v>
                </c:pt>
                <c:pt idx="6">
                  <c:v>7</c:v>
                </c:pt>
                <c:pt idx="9">
                  <c:v>3</c:v>
                </c:pt>
                <c:pt idx="12">
                  <c:v>3</c:v>
                </c:pt>
              </c:numCache>
            </c:numRef>
          </c:val>
          <c:extLst>
            <c:ext xmlns:c16="http://schemas.microsoft.com/office/drawing/2014/chart" uri="{C3380CC4-5D6E-409C-BE32-E72D297353CC}">
              <c16:uniqueId val="{00000009-5B88-47CE-A4E0-D50D12BA24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4755</c:v>
                </c:pt>
                <c:pt idx="3">
                  <c:v>4750</c:v>
                </c:pt>
                <c:pt idx="6">
                  <c:v>4933</c:v>
                </c:pt>
                <c:pt idx="9">
                  <c:v>4842</c:v>
                </c:pt>
                <c:pt idx="12">
                  <c:v>4674</c:v>
                </c:pt>
              </c:numCache>
            </c:numRef>
          </c:val>
          <c:extLst>
            <c:ext xmlns:c16="http://schemas.microsoft.com/office/drawing/2014/chart" uri="{C3380CC4-5D6E-409C-BE32-E72D297353CC}">
              <c16:uniqueId val="{0000000A-5B88-47CE-A4E0-D50D12BA24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1063</c:v>
                </c:pt>
                <c:pt idx="2">
                  <c:v>#N/A</c:v>
                </c:pt>
                <c:pt idx="3">
                  <c:v>#N/A</c:v>
                </c:pt>
                <c:pt idx="4">
                  <c:v>1152</c:v>
                </c:pt>
                <c:pt idx="5">
                  <c:v>#N/A</c:v>
                </c:pt>
                <c:pt idx="6">
                  <c:v>#N/A</c:v>
                </c:pt>
                <c:pt idx="7">
                  <c:v>1381</c:v>
                </c:pt>
                <c:pt idx="8">
                  <c:v>#N/A</c:v>
                </c:pt>
                <c:pt idx="9">
                  <c:v>#N/A</c:v>
                </c:pt>
                <c:pt idx="10">
                  <c:v>1236</c:v>
                </c:pt>
                <c:pt idx="11">
                  <c:v>#N/A</c:v>
                </c:pt>
                <c:pt idx="12">
                  <c:v>#N/A</c:v>
                </c:pt>
                <c:pt idx="13">
                  <c:v>630</c:v>
                </c:pt>
                <c:pt idx="14">
                  <c:v>#N/A</c:v>
                </c:pt>
              </c:numCache>
            </c:numRef>
          </c:val>
          <c:smooth val="0"/>
          <c:extLst>
            <c:ext xmlns:c16="http://schemas.microsoft.com/office/drawing/2014/chart" uri="{C3380CC4-5D6E-409C-BE32-E72D297353CC}">
              <c16:uniqueId val="{0000000B-5B88-47CE-A4E0-D50D12BA24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998</c:v>
                </c:pt>
                <c:pt idx="1">
                  <c:v>956</c:v>
                </c:pt>
                <c:pt idx="2">
                  <c:v>1030</c:v>
                </c:pt>
              </c:numCache>
            </c:numRef>
          </c:val>
          <c:extLst>
            <c:ext xmlns:c16="http://schemas.microsoft.com/office/drawing/2014/chart" uri="{C3380CC4-5D6E-409C-BE32-E72D297353CC}">
              <c16:uniqueId val="{00000000-702E-4D73-85DF-2A71A3DA7B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81</c:v>
                </c:pt>
                <c:pt idx="1">
                  <c:v>66</c:v>
                </c:pt>
                <c:pt idx="2">
                  <c:v>82</c:v>
                </c:pt>
              </c:numCache>
            </c:numRef>
          </c:val>
          <c:extLst>
            <c:ext xmlns:c16="http://schemas.microsoft.com/office/drawing/2014/chart" uri="{C3380CC4-5D6E-409C-BE32-E72D297353CC}">
              <c16:uniqueId val="{00000001-702E-4D73-85DF-2A71A3DA7B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395</c:v>
                </c:pt>
                <c:pt idx="1">
                  <c:v>508</c:v>
                </c:pt>
                <c:pt idx="2">
                  <c:v>749</c:v>
                </c:pt>
              </c:numCache>
            </c:numRef>
          </c:val>
          <c:extLst>
            <c:ext xmlns:c16="http://schemas.microsoft.com/office/drawing/2014/chart" uri="{C3380CC4-5D6E-409C-BE32-E72D297353CC}">
              <c16:uniqueId val="{00000002-702E-4D73-85DF-2A71A3DA7B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{3704B0C8-8A14-46B1-8163-57AE92661FA9}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EFF-4F9A-8B4B-52A1F32FDC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{8D40034D-390A-413D-9C6A-1B37C741F951}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FF-4F9A-8B4B-52A1F32FDC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{24531D35-BB81-494E-8748-8A714C90EF85}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FF-4F9A-8B4B-52A1F32FDC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{FABD42B7-F898-48F5-B10F-81012B915121}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FF-4F9A-8B4B-52A1F32FDC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{061CA368-6E4A-4CC5-BB3B-62DB0FF1A44A}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FF-4F9A-8B4B-52A1F32FDC9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{4E7E592F-AA3B-4E6B-9C09-4E4119BBE4EE}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EFF-4F9A-8B4B-52A1F32FDC9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{B350CE5D-5ADC-49DA-B992-9640772566F2}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EFF-4F9A-8B4B-52A1F32FDC9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{F0F5CB50-5119-4B1A-9CA2-127919D452C2}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EFF-4F9A-8B4B-52A1F32FDC9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{1905F2DB-8B52-450D-B546-C3B6765A8CF1}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EFF-4F9A-8B4B-52A1F32FDC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62.2</c:v>
                </c:pt>
                <c:pt idx="8">
                  <c:v>63.7</c:v>
                </c:pt>
                <c:pt idx="16">
                  <c:v>65.2</c:v>
                </c:pt>
                <c:pt idx="24">
                  <c:v>66.900000000000006</c:v>
                </c:pt>
                <c:pt idx="32">
                  <c:v>68.599999999999994</c:v>
                </c:pt>
              </c:numCache>
            </c:numRef>
          </c:xVal>
          <c:yVal>
            <c:numRef>
              <c:f>公会計指標分析・財政指標組合せ分析表!$BP$51:$DC$51</c:f>
              <c:numCache>
                <c:formatCode>#,##0.0;"▲ "#,##0.0</c:formatCode>
                <c:ptCount val="40"/>
                <c:pt idx="0">
                  <c:v>38.9</c:v>
                </c:pt>
                <c:pt idx="8">
                  <c:v>44.1</c:v>
                </c:pt>
                <c:pt idx="16">
                  <c:v>53.1</c:v>
                </c:pt>
                <c:pt idx="24">
                  <c:v>45</c:v>
                </c:pt>
                <c:pt idx="32">
                  <c:v>21.5</c:v>
                </c:pt>
              </c:numCache>
            </c:numRef>
          </c:yVal>
          <c:smooth val="0"/>
          <c:extLst>
            <c:ext xmlns:c16="http://schemas.microsoft.com/office/drawing/2014/chart" uri="{C3380CC4-5D6E-409C-BE32-E72D297353CC}">
              <c16:uniqueId val="{00000009-7EFF-4F9A-8B4B-52A1F32FDC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{025ADC88-838C-417B-BE1E-8D32D32CAEB7}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EFF-4F9A-8B4B-52A1F32FDC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{6501C237-8DD3-4E40-A7B7-245BFDCE62DC}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FF-4F9A-8B4B-52A1F32FDC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{8FBAC535-DB13-4FBB-85CA-214B2ADC16DA}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FF-4F9A-8B4B-52A1F32FDC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{183ED560-793F-4412-BE10-EFC6A2391526}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FF-4F9A-8B4B-52A1F32FDC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{66748C8E-B08A-46B4-982E-3B6AB2FD809E}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FF-4F9A-8B4B-52A1F32FDC9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{F7E1C1D9-C929-4015-8F2A-45E935A252D6}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EFF-4F9A-8B4B-52A1F32FDC9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{7671F1FB-1CE4-4F49-A41F-314C220CB77B}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EFF-4F9A-8B4B-52A1F32FDC9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{20B64948-7741-4E5D-B6CC-130118C081E5}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EFF-4F9A-8B4B-52A1F32FDC9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{27FEDAC8-91F7-4D2C-BDA3-CBF9672B6FCE}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EFF-4F9A-8B4B-52A1F32FDC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EFF-4F9A-8B4B-52A1F32FDC9F}"/>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{DA8E689E-911D-4D90-8101-B37A8361D1AA}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3D6-45B7-B20F-E02AED7A72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{8CA304AC-4C61-4B40-B9E2-7ED1F06B5F30}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D6-45B7-B20F-E02AED7A72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{70CA00B5-CD81-4352-9465-A11A91D89B0F}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D6-45B7-B20F-E02AED7A72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{B17612D9-23AA-4A0E-8394-962DF40EC403}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D6-45B7-B20F-E02AED7A72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{B8C3A537-8181-4B04-9D45-1CDB0B63D75B}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D6-45B7-B20F-E02AED7A729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{C195C56B-D074-4968-BA71-586FB208D275}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3D6-45B7-B20F-E02AED7A729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{5AD2072E-BCF4-489C-BC36-6C862B70A5BF}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3D6-45B7-B20F-E02AED7A729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{5010ADD5-DA9C-4ACB-8BB1-B5FBCB889CF5}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3D6-45B7-B20F-E02AED7A729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{DC6DCCE0-40A7-46A1-A05B-5DA3D4E1828C}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3D6-45B7-B20F-E02AED7A72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12.6</c:v>
                </c:pt>
                <c:pt idx="16">
                  <c:v>12.4</c:v>
                </c:pt>
                <c:pt idx="24">
                  <c:v>11.9</c:v>
                </c:pt>
                <c:pt idx="32">
                  <c:v>11</c:v>
                </c:pt>
              </c:numCache>
            </c:numRef>
          </c:xVal>
          <c:yVal>
            <c:numRef>
              <c:f>公会計指標分析・財政指標組合せ分析表!$BP$73:$DC$73</c:f>
              <c:numCache>
                <c:formatCode>#,##0.0;"▲ "#,##0.0</c:formatCode>
                <c:ptCount val="40"/>
                <c:pt idx="0">
                  <c:v>38.9</c:v>
                </c:pt>
                <c:pt idx="8">
                  <c:v>44.1</c:v>
                </c:pt>
                <c:pt idx="16">
                  <c:v>53.1</c:v>
                </c:pt>
                <c:pt idx="24">
                  <c:v>45</c:v>
                </c:pt>
                <c:pt idx="32">
                  <c:v>21.5</c:v>
                </c:pt>
              </c:numCache>
            </c:numRef>
          </c:yVal>
          <c:smooth val="0"/>
          <c:extLst>
            <c:ext xmlns:c16="http://schemas.microsoft.com/office/drawing/2014/chart" uri="{C3380CC4-5D6E-409C-BE32-E72D297353CC}">
              <c16:uniqueId val="{00000009-53D6-45B7-B20F-E02AED7A72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{A1782909-BC92-4925-B1E3-48C9D5214C81}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3D6-45B7-B20F-E02AED7A72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{531934D4-B004-4592-98A1-6BDA397E7C89}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D6-45B7-B20F-E02AED7A72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{5C1F5964-CD40-4685-94ED-8809DB87E3A4}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D6-45B7-B20F-E02AED7A72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{983A5928-05F6-423D-89DB-003DF1E8EE51}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D6-45B7-B20F-E02AED7A72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{0DC79FEF-BE11-487A-A579-490220F2CB3B}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D6-45B7-B20F-E02AED7A729D}"/>
                </c:ext>
              </c:extLst>
            </c:dLbl>
            <c:dLbl>
              <c:idx val="8"/>
              <c:layout>
                <c:manualLayout>
                  <c:x val="-1.823562808425012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{589DFF77-858D-4CE6-89AB-18622DCDF6DD}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3D6-45B7-B20F-E02AED7A729D}"/>
                </c:ext>
              </c:extLst>
            </c:dLbl>
            <c:dLbl>
              <c:idx val="16"/>
              <c:layout>
                <c:manualLayout>
                  <c:x val="-3.1570342725075584E-2"/>
                  <c:y val="-4.34959213155358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{10A3B79E-C2F2-4A0B-9552-ED85D27F7EC3}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3D6-45B7-B20F-E02AED7A729D}"/>
                </c:ext>
              </c:extLst>
            </c:dLbl>
            <c:dLbl>
              <c:idx val="24"/>
              <c:layout>
                <c:manualLayout>
                  <c:x val="-4.4905057365901176E-2"/>
                  <c:y val="-5.29562842016649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{2FDC523E-2D1A-43E8-A400-966C12264B1D}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3D6-45B7-B20F-E02AED7A729D}"/>
                </c:ext>
              </c:extLst>
            </c:dLbl>
            <c:dLbl>
              <c:idx val="32"/>
              <c:layout>
                <c:manualLayout>
                  <c:x val="-1.8235628084250128E-2"/>
                  <c:y val="-9.079773574618109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{D8984BB4-78ED-4869-99AB-CC764A26693E}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3D6-45B7-B20F-E02AED7A72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D6-45B7-B20F-E02AED7A729D}"/>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C8158493-D35C-4937-BD5A-D3E9DBA1740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D6983CD2-DB63-44A7-860D-0D3192F7347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
4,808
310.76
6,499,481
6,340,891
158,263
3,289,764
4,673,528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人口の減少や全国平均を上回る高齢化率（令和５年２月末４５．５％）に加え、町内に中心となる産業がないこと等により財政基盤が弱く、０．２４と類似団体平均を下回っている。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職員の新規採用を退職に伴う減員の必要最低限にするなど人件費の抑制に努め、緊急に必要な事業を峻別することにより、歳出の見直しを実施するとともに、税収の収納率向上対策を中心とする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事務事業の見直し等、経常経費の削減を図ってはいるが、近年の地方交付税の大幅な落ち込みによる一般財源の減少により、経常収支比率は類似団体平均より高い水準にある。</a:t>
          </a:r>
        </a:p>
        <a:p>
          <a:r>
            <a:rPr kumimoji="1" lang="ja-JP" altLang="en-US" sz="1300">
              <a:latin typeface="ＭＳ Ｐゴシック" panose="020B0600070205080204" pitchFamily="50" charset="-128"/>
              <a:ea typeface="ＭＳ Ｐゴシック" panose="020B0600070205080204" pitchFamily="50" charset="-128"/>
            </a:rPr>
            <a:t>　公債費は平成１９年度をピークに減少しているが、今後も、職員の新規採用を退職に伴う減員の必要最低限にするなど職員数の抑制による人件費の縮減や、事務事業の見直しをさらに進めるとともに、行財政改革への取組を通じて義務的経費を削減し、比率の低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142603</xdr:rowOff>
    </xdr:from>
    <xdr:to>
      <xdr:col>23</xdr:col>
      <xdr:colOff>133350</xdr:colOff>
      <xdr:row>61</xdr:row>
      <xdr:rowOff>33201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2960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33201</xdr:rowOff>
    </xdr:from>
    <xdr:to>
      <xdr:col>19</xdr:col>
      <xdr:colOff>133350</xdr:colOff>
      <xdr:row>61</xdr:row>
      <xdr:rowOff>78015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491651"/>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78015</xdr:rowOff>
    </xdr:from>
    <xdr:to>
      <xdr:col>15</xdr:col>
      <xdr:colOff>82550</xdr:colOff>
      <xdr:row>61</xdr:row>
      <xdr:rowOff>146957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3646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140063</xdr:rowOff>
    </xdr:from>
    <xdr:to>
      <xdr:col>11</xdr:col>
      <xdr:colOff>31750</xdr:colOff>
      <xdr:row>61</xdr:row>
      <xdr:rowOff>146957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9851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91803</xdr:rowOff>
    </xdr:from>
    <xdr:to>
      <xdr:col>23</xdr:col>
      <xdr:colOff>184150</xdr:colOff>
      <xdr:row>61</xdr:row>
      <xdr:rowOff>21953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63880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153851</xdr:rowOff>
    </xdr:from>
    <xdr:to>
      <xdr:col>19</xdr:col>
      <xdr:colOff>184150</xdr:colOff>
      <xdr:row>61</xdr:row>
      <xdr:rowOff>84001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94178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0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27215</xdr:rowOff>
    </xdr:from>
    <xdr:to>
      <xdr:col>15</xdr:col>
      <xdr:colOff>133350</xdr:colOff>
      <xdr:row>61</xdr:row>
      <xdr:rowOff>128815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138992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96157</xdr:rowOff>
    </xdr:from>
    <xdr:to>
      <xdr:col>11</xdr:col>
      <xdr:colOff>82550</xdr:colOff>
      <xdr:row>62</xdr:row>
      <xdr:rowOff>26307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11084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89263</xdr:rowOff>
    </xdr:from>
    <xdr:to>
      <xdr:col>7</xdr:col>
      <xdr:colOff>31750</xdr:colOff>
      <xdr:row>62</xdr:row>
      <xdr:rowOff>19413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[430,942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人件費、物件費及び維持補修費については、事務事業の見直しにより抑制をしているが、物価の上昇もあり、年々増加傾向にある。</a:t>
          </a:r>
        </a:p>
        <a:p>
          <a:r>
            <a:rPr kumimoji="1" lang="ja-JP" altLang="en-US" sz="1300">
              <a:latin typeface="ＭＳ Ｐゴシック" panose="020B0600070205080204" pitchFamily="50" charset="-128"/>
              <a:ea typeface="ＭＳ Ｐゴシック" panose="020B0600070205080204" pitchFamily="50" charset="-128"/>
            </a:rPr>
            <a:t>　令和３年度は、道路維持管理委託経費の増加、近年の急激な人口の減少や単独消防を配置していることなどにより、一人当たりの決算額は類似団体平均を上回っている。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今後は直営事業を見直し、民間でも実施可能な部分については、指定管理者制度の導入などにより委託化を進め、更なるコストの削減に努める。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153918</xdr:rowOff>
    </xdr:from>
    <xdr:to>
      <xdr:col>23</xdr:col>
      <xdr:colOff>133350</xdr:colOff>
      <xdr:row>83</xdr:row>
      <xdr:rowOff>8037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12818"/>
          <a:ext cx="838200" cy="2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100850</xdr:rowOff>
    </xdr:from>
    <xdr:to>
      <xdr:col>19</xdr:col>
      <xdr:colOff>133350</xdr:colOff>
      <xdr:row>82</xdr:row>
      <xdr:rowOff>153918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59750"/>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74678</xdr:rowOff>
    </xdr:from>
    <xdr:to>
      <xdr:col>15</xdr:col>
      <xdr:colOff>82550</xdr:colOff>
      <xdr:row>82</xdr:row>
      <xdr:rowOff>100850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33578"/>
          <a:ext cx="889000" cy="2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74678</xdr:rowOff>
    </xdr:from>
    <xdr:to>
      <xdr:col>11</xdr:col>
      <xdr:colOff>31750</xdr:colOff>
      <xdr:row>82</xdr:row>
      <xdr:rowOff>80310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33578"/>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128687</xdr:rowOff>
    </xdr:from>
    <xdr:to>
      <xdr:col>23</xdr:col>
      <xdr:colOff>184150</xdr:colOff>
      <xdr:row>83</xdr:row>
      <xdr:rowOff>58837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8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100764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5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103118</xdr:rowOff>
    </xdr:from>
    <xdr:to>
      <xdr:col>19</xdr:col>
      <xdr:colOff>184150</xdr:colOff>
      <xdr:row>83</xdr:row>
      <xdr:rowOff>33268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6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18045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4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50050</xdr:rowOff>
    </xdr:from>
    <xdr:to>
      <xdr:col>15</xdr:col>
      <xdr:colOff>133350</xdr:colOff>
      <xdr:row>82</xdr:row>
      <xdr:rowOff>151650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0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136427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9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23878</xdr:rowOff>
    </xdr:from>
    <xdr:to>
      <xdr:col>11</xdr:col>
      <xdr:colOff>82550</xdr:colOff>
      <xdr:row>82</xdr:row>
      <xdr:rowOff>125478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110255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29510</xdr:rowOff>
    </xdr:from>
    <xdr:to>
      <xdr:col>7</xdr:col>
      <xdr:colOff>31750</xdr:colOff>
      <xdr:row>82</xdr:row>
      <xdr:rowOff>131110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115887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7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国に準じた給与体系であり、地域給も導入済みであるが、前年度同様に類似団体平均を上回った（０．８ポイント）。これは、職種間異動や高卒の高年齢層が多いことが主な要因である。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一方、国において平成２５年度末で国家公務員の給与カット（７．８％）が終了したことから、昨年と同様に国家公務員の給与水準を下回り、ラスパイレス指数は９６．９％となった。</a:t>
          </a:r>
        </a:p>
        <a:p>
          <a:r>
            <a:rPr kumimoji="1" lang="ja-JP" altLang="en-US" sz="1300">
              <a:latin typeface="ＭＳ Ｐゴシック" panose="020B0600070205080204" pitchFamily="50" charset="-128"/>
              <a:ea typeface="ＭＳ Ｐゴシック" panose="020B0600070205080204" pitchFamily="50" charset="-128"/>
            </a:rPr>
            <a:t>　今後も、昇格昇給制度の適正な運用により、ラスパイレス指数の上昇の抑制に努める。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68036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807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68036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037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159052</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685434"/>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抑制などにより定員管理の適正化に努めてきたが、令和１２年度開業に向けた北海道新幹線札幌延伸に係る事務事業の増加に伴う土木技術職員等の採用や、類似団体にない単独消防を配置しているなどの要因から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近年ではマイナンバー制度の運用など、行政サービスの業務量は増加しているが、今後も減少傾向にある人口規模に適した定員管理に努めるとともに、行政サービスの質を維持しながら、組織の再編や適正人事の配置により職員数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59363</xdr:rowOff>
    </xdr:from>
    <xdr:to>
      <xdr:col>81</xdr:col>
      <xdr:colOff>44450</xdr:colOff>
      <xdr:row>64</xdr:row>
      <xdr:rowOff>104866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032163"/>
          <a:ext cx="838200" cy="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2141</xdr:rowOff>
    </xdr:from>
    <xdr:to>
      <xdr:col>77</xdr:col>
      <xdr:colOff>44450</xdr:colOff>
      <xdr:row>64</xdr:row>
      <xdr:rowOff>59363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974941"/>
          <a:ext cx="889000" cy="5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117747</xdr:rowOff>
    </xdr:from>
    <xdr:to>
      <xdr:col>72</xdr:col>
      <xdr:colOff>203200</xdr:colOff>
      <xdr:row>64</xdr:row>
      <xdr:rowOff>2141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919097"/>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99133</xdr:rowOff>
    </xdr:from>
    <xdr:to>
      <xdr:col>68</xdr:col>
      <xdr:colOff>152400</xdr:colOff>
      <xdr:row>63</xdr:row>
      <xdr:rowOff>117747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900483"/>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54066</xdr:rowOff>
    </xdr:from>
    <xdr:to>
      <xdr:col>81</xdr:col>
      <xdr:colOff>95250</xdr:colOff>
      <xdr:row>64</xdr:row>
      <xdr:rowOff>155666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26143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8563</xdr:rowOff>
    </xdr:from>
    <xdr:to>
      <xdr:col>77</xdr:col>
      <xdr:colOff>95250</xdr:colOff>
      <xdr:row>64</xdr:row>
      <xdr:rowOff>110163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9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94940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06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122791</xdr:rowOff>
    </xdr:from>
    <xdr:to>
      <xdr:col>73</xdr:col>
      <xdr:colOff>44450</xdr:colOff>
      <xdr:row>64</xdr:row>
      <xdr:rowOff>52941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9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37718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01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66947</xdr:rowOff>
    </xdr:from>
    <xdr:to>
      <xdr:col>68</xdr:col>
      <xdr:colOff>203200</xdr:colOff>
      <xdr:row>63</xdr:row>
      <xdr:rowOff>168547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153324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48333</xdr:rowOff>
    </xdr:from>
    <xdr:to>
      <xdr:col>64</xdr:col>
      <xdr:colOff>152400</xdr:colOff>
      <xdr:row>63</xdr:row>
      <xdr:rowOff>149933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8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134710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3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普通建設事業費に係る起債の償還等に伴い上昇し、類似団体平均を上回っているが、平成１２年度から平成１６年度にかけ実施した公営住宅建設等の大型事業が終了したことにより、元利償還金は減少しており、比率も１１．０％まで低下した。</a:t>
          </a:r>
        </a:p>
        <a:p>
          <a:r>
            <a:rPr kumimoji="1" lang="ja-JP" altLang="en-US" sz="1300">
              <a:latin typeface="ＭＳ Ｐゴシック" panose="020B0600070205080204" pitchFamily="50" charset="-128"/>
              <a:ea typeface="ＭＳ Ｐゴシック" panose="020B0600070205080204" pitchFamily="50" charset="-128"/>
            </a:rPr>
            <a:t>　今後も新規発行債を必要最小限にするなど抑制し、起債に大きく頼ることのない財政運営に努める。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117094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27456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117094</xdr:rowOff>
    </xdr:from>
    <xdr:to>
      <xdr:col>77</xdr:col>
      <xdr:colOff>44450</xdr:colOff>
      <xdr:row>42</xdr:row>
      <xdr:rowOff>141224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3179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42</xdr:row>
      <xdr:rowOff>150876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421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42</xdr:row>
      <xdr:rowOff>155702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35177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66294</xdr:rowOff>
    </xdr:from>
    <xdr:to>
      <xdr:col>77</xdr:col>
      <xdr:colOff>95250</xdr:colOff>
      <xdr:row>42</xdr:row>
      <xdr:rowOff>167894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152671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5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104902</xdr:rowOff>
    </xdr:from>
    <xdr:to>
      <xdr:col>64</xdr:col>
      <xdr:colOff>152400</xdr:colOff>
      <xdr:row>43</xdr:row>
      <xdr:rowOff>35052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19829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１２年度から１６年度にかけて実施した公営住宅建設事業（３団地９９戸、起債１３．６億円）等により、類似団体平均を大幅に上回っており、令和元年度においては、防災行政情報伝達システム整備（起債２．７億円）及び財政調整基金等の取崩しに伴う基金残高の減少等により比率が悪化したが（前年度比９ポイント増加）、令和３年度においては、前年度比２３．５ポイント減少した。</a:t>
          </a:r>
        </a:p>
        <a:p>
          <a:r>
            <a:rPr kumimoji="1" lang="ja-JP" altLang="en-US" sz="1200">
              <a:latin typeface="ＭＳ Ｐゴシック" panose="020B0600070205080204" pitchFamily="50" charset="-128"/>
              <a:ea typeface="ＭＳ Ｐゴシック" panose="020B0600070205080204" pitchFamily="50" charset="-128"/>
            </a:rPr>
            <a:t>　今後は人件費の縮減や歳出の見直しにより基金の取崩しを抑制し、新規発行債は交付税措置のあるものを原則とし、発行そのものも必要最小限にするなど抑制を行い、財政の健全化に努める。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86868</xdr:rowOff>
    </xdr:from>
    <xdr:to>
      <xdr:col>81</xdr:col>
      <xdr:colOff>44450</xdr:colOff>
      <xdr:row>16</xdr:row>
      <xdr:rowOff>142240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58618"/>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142240</xdr:rowOff>
    </xdr:from>
    <xdr:to>
      <xdr:col>77</xdr:col>
      <xdr:colOff>44450</xdr:colOff>
      <xdr:row>17</xdr:row>
      <xdr:rowOff>48971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85440"/>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133553</xdr:rowOff>
    </xdr:from>
    <xdr:to>
      <xdr:col>72</xdr:col>
      <xdr:colOff>203200</xdr:colOff>
      <xdr:row>17</xdr:row>
      <xdr:rowOff>48971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7675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83363</xdr:rowOff>
    </xdr:from>
    <xdr:to>
      <xdr:col>68</xdr:col>
      <xdr:colOff>152400</xdr:colOff>
      <xdr:row>16</xdr:row>
      <xdr:rowOff>133553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826563"/>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36068</xdr:rowOff>
    </xdr:from>
    <xdr:to>
      <xdr:col>81</xdr:col>
      <xdr:colOff>95250</xdr:colOff>
      <xdr:row>15</xdr:row>
      <xdr:rowOff>137668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8145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7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91440</xdr:rowOff>
    </xdr:from>
    <xdr:to>
      <xdr:col>77</xdr:col>
      <xdr:colOff>95250</xdr:colOff>
      <xdr:row>17</xdr:row>
      <xdr:rowOff>21590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6367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169621</xdr:rowOff>
    </xdr:from>
    <xdr:to>
      <xdr:col>73</xdr:col>
      <xdr:colOff>44450</xdr:colOff>
      <xdr:row>17</xdr:row>
      <xdr:rowOff>99771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84548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9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82753</xdr:rowOff>
    </xdr:from>
    <xdr:to>
      <xdr:col>68</xdr:col>
      <xdr:colOff>203200</xdr:colOff>
      <xdr:row>17</xdr:row>
      <xdr:rowOff>12903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2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169130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1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32563</xdr:rowOff>
    </xdr:from>
    <xdr:to>
      <xdr:col>64</xdr:col>
      <xdr:colOff>152400</xdr:colOff>
      <xdr:row>16</xdr:row>
      <xdr:rowOff>134163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118940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91168</xdr:rowOff>
    </xdr:from>
    <xdr:ext cx="9099176" cy="425758"/>
    <xdr:sp macro="" textlink="">
      <xdr:nvSpPr>
        <xdr:cNvPr id="474" name="テキスト ボックス 473">
          <a:extLst>
            <a:ext uri="{FF2B5EF4-FFF2-40B4-BE49-F238E27FC236}">
              <a16:creationId xmlns:a16="http://schemas.microsoft.com/office/drawing/2014/main" id="{DE6BAC5F-2351-442C-88E2-09BEFAD8B999}"/>
            </a:ext>
          </a:extLst>
        </xdr:cNvPr>
        <xdr:cNvSpPr txBox="1"/>
      </xdr:nvSpPr>
      <xdr:spPr>
        <a:xfrm>
          <a:off x="764722" y="4548868"/>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
4,808
310.76
6,499,481
6,340,891
158,263
3,289,764
4,673,528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これまでは新規採用抑制を行っていたことから類似団体平均と同水準であったが、近年は、令和１２年度開業に向けた北海道新幹線札幌延伸に係る事務事業の増加に伴い土木技術職員等を採用しているため、人件費に係る経常収支比率は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今後は、職員の新規採用を退職に伴う減員の必要最低限にするなどの職員数の抑制や、職員の適正配置と事務事業の民間委託等を推進し、人件費の縮減に努める。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92710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4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06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41910</xdr:rowOff>
    </xdr:from>
    <xdr:to>
      <xdr:col>11</xdr:col>
      <xdr:colOff>60325</xdr:colOff>
      <xdr:row>36</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高くなっているのは、業務の電算化及びマイナンバー・情報セキュリティ対策等に係るシステム運用経費の増加や、業務の民間委託による委託料の増加が主な要因である。具体的には、道路維持管理、スクールバス等の車両の運行、学校給食業務等が挙げられ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今後も事務事業の見直しを図り、需用費等他の物件費の抑制及び削減に努める。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110998</xdr:rowOff>
    </xdr:from>
    <xdr:to>
      <xdr:col>82</xdr:col>
      <xdr:colOff>107950</xdr:colOff>
      <xdr:row>17</xdr:row>
      <xdr:rowOff>147574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256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147574</xdr:rowOff>
    </xdr:from>
    <xdr:to>
      <xdr:col>78</xdr:col>
      <xdr:colOff>69850</xdr:colOff>
      <xdr:row>18</xdr:row>
      <xdr:rowOff>76708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622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18</xdr:row>
      <xdr:rowOff>76708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44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18</xdr:row>
      <xdr:rowOff>90424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44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96774</xdr:rowOff>
    </xdr:from>
    <xdr:to>
      <xdr:col>78</xdr:col>
      <xdr:colOff>120650</xdr:colOff>
      <xdr:row>18</xdr:row>
      <xdr:rowOff>26924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11701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25908</xdr:rowOff>
    </xdr:from>
    <xdr:to>
      <xdr:col>74</xdr:col>
      <xdr:colOff>31750</xdr:colOff>
      <xdr:row>18</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112285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国等による福祉関連事業が増加傾向にあるため、扶助費に係る経常収支比率は一定程度の水準を保ったままにあるが、単独事業に関しては、事業の見直しにより類似団体平均に比べ低い値で推移している。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今後も引き続き、事業の緊急度や重要度を考慮しつつ事業の見直しを図っていく。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35560</xdr:rowOff>
    </xdr:from>
    <xdr:to>
      <xdr:col>24</xdr:col>
      <xdr:colOff>25400</xdr:colOff>
      <xdr:row>54</xdr:row>
      <xdr:rowOff>58420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293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58420</xdr:rowOff>
    </xdr:from>
    <xdr:to>
      <xdr:col>19</xdr:col>
      <xdr:colOff>187325</xdr:colOff>
      <xdr:row>54</xdr:row>
      <xdr:rowOff>149860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58420</xdr:rowOff>
    </xdr:from>
    <xdr:to>
      <xdr:col>15</xdr:col>
      <xdr:colOff>98425</xdr:colOff>
      <xdr:row>54</xdr:row>
      <xdr:rowOff>149860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54</xdr:row>
      <xdr:rowOff>58420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16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156210</xdr:rowOff>
    </xdr:from>
    <xdr:to>
      <xdr:col>24</xdr:col>
      <xdr:colOff>76200</xdr:colOff>
      <xdr:row>54</xdr:row>
      <xdr:rowOff>86360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xdr:rowOff>
    </xdr:from>
    <xdr:to>
      <xdr:col>20</xdr:col>
      <xdr:colOff>38100</xdr:colOff>
      <xdr:row>54</xdr:row>
      <xdr:rowOff>109220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119397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xdr:rowOff>
    </xdr:from>
    <xdr:to>
      <xdr:col>11</xdr:col>
      <xdr:colOff>60325</xdr:colOff>
      <xdr:row>54</xdr:row>
      <xdr:rowOff>109220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119397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の経常収支比率が高くなっているのは、平成４年に供用開始した公共下水道事業に対する繰出、国民健康保険特別会計の財政状態の悪化に伴う繰出、高齢化の進展に伴う介護保険特別会計及び後期高齢者医療特別会計の繰出、病院事業会計への繰出が多額であることが要因となっている。</a:t>
          </a:r>
        </a:p>
        <a:p>
          <a:r>
            <a:rPr kumimoji="1" lang="ja-JP" altLang="en-US" sz="1200">
              <a:latin typeface="ＭＳ Ｐゴシック" panose="020B0600070205080204" pitchFamily="50" charset="-128"/>
              <a:ea typeface="ＭＳ Ｐゴシック" panose="020B0600070205080204" pitchFamily="50" charset="-128"/>
            </a:rPr>
            <a:t>　今後は公共施設の老朽化に伴う維持補修費の増加が考えられるため、特別・企業会計についての経営改善を図り、繰出金の抑制に努める。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16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093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39370</xdr:rowOff>
    </xdr:from>
    <xdr:to>
      <xdr:col>69</xdr:col>
      <xdr:colOff>92075</xdr:colOff>
      <xdr:row>59</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15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160020</xdr:rowOff>
    </xdr:from>
    <xdr:to>
      <xdr:col>65</xdr:col>
      <xdr:colOff>53975</xdr:colOff>
      <xdr:row>59</xdr:row>
      <xdr:rowOff>90170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74947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が支出している各種団体等の補助金については、その団体の行う事業内容や事務量等を十分考慮したうえで予算措置を行うなど、不必要な支出がないよう適正化に努めているため、補助費等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9288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593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10414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9791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128795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１２年度から平成１６年度までの大型事業実施による起債の元利償還金により、公債費負担は類似団体平均を上回っていたが、平成１９年度に公債費負担適正化計画を策定し、公債費の金額自体は同年度をピークに減少に転じ、令和３年度については前年度と同じ比率であった。</a:t>
          </a:r>
        </a:p>
        <a:p>
          <a:r>
            <a:rPr kumimoji="1" lang="ja-JP" altLang="en-US" sz="1200">
              <a:latin typeface="ＭＳ Ｐゴシック" panose="020B0600070205080204" pitchFamily="50" charset="-128"/>
              <a:ea typeface="ＭＳ Ｐゴシック" panose="020B0600070205080204" pitchFamily="50" charset="-128"/>
            </a:rPr>
            <a:t>　借入利率が平準化したことに伴い、今後は元利償還金の増加が見込まれるため、引き続き事業の重要度や緊急度を十分考慮し、普通建設事業に係る地方債の発行抑制を図っていく。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83565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85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83565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85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170435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852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77</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3583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人件費と物件費の経常収支比率が類似団体平均を上回っているものの、分子が比較的大きい補助費等が類似団体平均を下回っているため、公債費以外の数値を押し下げている。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48623</xdr:rowOff>
    </xdr:from>
    <xdr:to>
      <xdr:col>82</xdr:col>
      <xdr:colOff>107950</xdr:colOff>
      <xdr:row>76</xdr:row>
      <xdr:rowOff>107406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7882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107406</xdr:rowOff>
    </xdr:from>
    <xdr:to>
      <xdr:col>78</xdr:col>
      <xdr:colOff>69850</xdr:colOff>
      <xdr:row>76</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3760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76</xdr:row>
      <xdr:rowOff>153126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180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153126</xdr:rowOff>
    </xdr:from>
    <xdr:to>
      <xdr:col>69</xdr:col>
      <xdr:colOff>92075</xdr:colOff>
      <xdr:row>76</xdr:row>
      <xdr:rowOff>156392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1833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169273</xdr:rowOff>
    </xdr:from>
    <xdr:to>
      <xdr:col>82</xdr:col>
      <xdr:colOff>158750</xdr:colOff>
      <xdr:row>76</xdr:row>
      <xdr:rowOff>99423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141350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0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56606</xdr:rowOff>
    </xdr:from>
    <xdr:to>
      <xdr:col>78</xdr:col>
      <xdr:colOff>120650</xdr:colOff>
      <xdr:row>76</xdr:row>
      <xdr:rowOff>158206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168383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5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102326</xdr:rowOff>
    </xdr:from>
    <xdr:to>
      <xdr:col>69</xdr:col>
      <xdr:colOff>142875</xdr:colOff>
      <xdr:row>77</xdr:row>
      <xdr:rowOff>32476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17253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105592</xdr:rowOff>
    </xdr:from>
    <xdr:to>
      <xdr:col>65</xdr:col>
      <xdr:colOff>53975</xdr:colOff>
      <xdr:row>77</xdr:row>
      <xdr:rowOff>35742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20519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57783</xdr:rowOff>
    </xdr:from>
    <xdr:to>
      <xdr:col>29</xdr:col>
      <xdr:colOff>127000</xdr:colOff>
      <xdr:row>14</xdr:row>
      <xdr:rowOff>150750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05708"/>
          <a:ext cx="647700" cy="9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150750</xdr:rowOff>
    </xdr:from>
    <xdr:to>
      <xdr:col>26</xdr:col>
      <xdr:colOff>50800</xdr:colOff>
      <xdr:row>15</xdr:row>
      <xdr:rowOff>44469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98675"/>
          <a:ext cx="698500" cy="65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44469</xdr:rowOff>
    </xdr:from>
    <xdr:to>
      <xdr:col>22</xdr:col>
      <xdr:colOff>114300</xdr:colOff>
      <xdr:row>15</xdr:row>
      <xdr:rowOff>143691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63844"/>
          <a:ext cx="698500" cy="99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143691</xdr:rowOff>
    </xdr:from>
    <xdr:to>
      <xdr:col>18</xdr:col>
      <xdr:colOff>177800</xdr:colOff>
      <xdr:row>16</xdr:row>
      <xdr:rowOff>871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63066"/>
          <a:ext cx="698500" cy="28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6983</xdr:rowOff>
    </xdr:from>
    <xdr:to>
      <xdr:col>29</xdr:col>
      <xdr:colOff>177800</xdr:colOff>
      <xdr:row>14</xdr:row>
      <xdr:rowOff>108583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54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23510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9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99950</xdr:rowOff>
    </xdr:from>
    <xdr:to>
      <xdr:col>26</xdr:col>
      <xdr:colOff>101600</xdr:colOff>
      <xdr:row>15</xdr:row>
      <xdr:rowOff>30100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4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40277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1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165119</xdr:rowOff>
    </xdr:from>
    <xdr:to>
      <xdr:col>22</xdr:col>
      <xdr:colOff>165100</xdr:colOff>
      <xdr:row>15</xdr:row>
      <xdr:rowOff>95269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1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105446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8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92891</xdr:rowOff>
    </xdr:from>
    <xdr:to>
      <xdr:col>19</xdr:col>
      <xdr:colOff>38100</xdr:colOff>
      <xdr:row>16</xdr:row>
      <xdr:rowOff>23041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1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33218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8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121521</xdr:rowOff>
    </xdr:from>
    <xdr:to>
      <xdr:col>15</xdr:col>
      <xdr:colOff>101600</xdr:colOff>
      <xdr:row>16</xdr:row>
      <xdr:rowOff>51671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40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61848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199420</xdr:rowOff>
    </xdr:from>
    <xdr:to>
      <xdr:col>29</xdr:col>
      <xdr:colOff>127000</xdr:colOff>
      <xdr:row>34</xdr:row>
      <xdr:rowOff>210942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466870"/>
          <a:ext cx="647700" cy="11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199420</xdr:rowOff>
    </xdr:from>
    <xdr:to>
      <xdr:col>26</xdr:col>
      <xdr:colOff>50800</xdr:colOff>
      <xdr:row>34</xdr:row>
      <xdr:rowOff>221147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466870"/>
          <a:ext cx="698500" cy="2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203672</xdr:rowOff>
    </xdr:from>
    <xdr:to>
      <xdr:col>22</xdr:col>
      <xdr:colOff>114300</xdr:colOff>
      <xdr:row>34</xdr:row>
      <xdr:rowOff>221147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471122"/>
          <a:ext cx="698500" cy="17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184461</xdr:rowOff>
    </xdr:from>
    <xdr:to>
      <xdr:col>18</xdr:col>
      <xdr:colOff>177800</xdr:colOff>
      <xdr:row>34</xdr:row>
      <xdr:rowOff>203672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451911"/>
          <a:ext cx="698500" cy="19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160142</xdr:rowOff>
    </xdr:from>
    <xdr:to>
      <xdr:col>29</xdr:col>
      <xdr:colOff>177800</xdr:colOff>
      <xdr:row>34</xdr:row>
      <xdr:rowOff>261742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427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5219</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27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148620</xdr:rowOff>
    </xdr:from>
    <xdr:to>
      <xdr:col>26</xdr:col>
      <xdr:colOff>101600</xdr:colOff>
      <xdr:row>34</xdr:row>
      <xdr:rowOff>250220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416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260397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18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170347</xdr:rowOff>
    </xdr:from>
    <xdr:to>
      <xdr:col>22</xdr:col>
      <xdr:colOff>165100</xdr:colOff>
      <xdr:row>34</xdr:row>
      <xdr:rowOff>271946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43779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282124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20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152872</xdr:rowOff>
    </xdr:from>
    <xdr:to>
      <xdr:col>19</xdr:col>
      <xdr:colOff>38100</xdr:colOff>
      <xdr:row>34</xdr:row>
      <xdr:rowOff>254473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42032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264649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18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133661</xdr:rowOff>
    </xdr:from>
    <xdr:to>
      <xdr:col>15</xdr:col>
      <xdr:colOff>101600</xdr:colOff>
      <xdr:row>34</xdr:row>
      <xdr:rowOff>235261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401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245438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1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
4,808
310.76
6,499,481
6,340,891
158,263
3,289,764
4,673,528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110211</xdr:rowOff>
    </xdr:from>
    <xdr:to>
      <xdr:col>24</xdr:col>
      <xdr:colOff>63500</xdr:colOff>
      <xdr:row>34</xdr:row>
      <xdr:rowOff>30603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68061"/>
          <a:ext cx="838200" cy="9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30603</xdr:rowOff>
    </xdr:from>
    <xdr:to>
      <xdr:col>19</xdr:col>
      <xdr:colOff>177800</xdr:colOff>
      <xdr:row>35</xdr:row>
      <xdr:rowOff>61638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59903"/>
          <a:ext cx="889000" cy="20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61638</xdr:rowOff>
    </xdr:from>
    <xdr:to>
      <xdr:col>15</xdr:col>
      <xdr:colOff>50800</xdr:colOff>
      <xdr:row>35</xdr:row>
      <xdr:rowOff>163401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62388"/>
          <a:ext cx="889000" cy="10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163401</xdr:rowOff>
    </xdr:from>
    <xdr:to>
      <xdr:col>10</xdr:col>
      <xdr:colOff>114300</xdr:colOff>
      <xdr:row>36</xdr:row>
      <xdr:rowOff>8977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64151"/>
          <a:ext cx="8890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59411</xdr:rowOff>
    </xdr:from>
    <xdr:to>
      <xdr:col>24</xdr:col>
      <xdr:colOff>114300</xdr:colOff>
      <xdr:row>33</xdr:row>
      <xdr:rowOff>161011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82288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6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151253</xdr:rowOff>
    </xdr:from>
    <xdr:to>
      <xdr:col>20</xdr:col>
      <xdr:colOff>38100</xdr:colOff>
      <xdr:row>34</xdr:row>
      <xdr:rowOff>81403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97930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58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10838</xdr:rowOff>
    </xdr:from>
    <xdr:to>
      <xdr:col>15</xdr:col>
      <xdr:colOff>101600</xdr:colOff>
      <xdr:row>35</xdr:row>
      <xdr:rowOff>112438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128965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7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112601</xdr:rowOff>
    </xdr:from>
    <xdr:to>
      <xdr:col>10</xdr:col>
      <xdr:colOff>165100</xdr:colOff>
      <xdr:row>36</xdr:row>
      <xdr:rowOff>42751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59278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8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129627</xdr:rowOff>
    </xdr:from>
    <xdr:to>
      <xdr:col>6</xdr:col>
      <xdr:colOff>38100</xdr:colOff>
      <xdr:row>36</xdr:row>
      <xdr:rowOff>59777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76304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90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152840</xdr:rowOff>
    </xdr:from>
    <xdr:to>
      <xdr:col>24</xdr:col>
      <xdr:colOff>63500</xdr:colOff>
      <xdr:row>57</xdr:row>
      <xdr:rowOff>157449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25490"/>
          <a:ext cx="8382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157449</xdr:rowOff>
    </xdr:from>
    <xdr:to>
      <xdr:col>19</xdr:col>
      <xdr:colOff>177800</xdr:colOff>
      <xdr:row>57</xdr:row>
      <xdr:rowOff>167254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30099"/>
          <a:ext cx="889000" cy="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167254</xdr:rowOff>
    </xdr:from>
    <xdr:to>
      <xdr:col>15</xdr:col>
      <xdr:colOff>50800</xdr:colOff>
      <xdr:row>58</xdr:row>
      <xdr:rowOff>22092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39904"/>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13888</xdr:rowOff>
    </xdr:from>
    <xdr:to>
      <xdr:col>10</xdr:col>
      <xdr:colOff>114300</xdr:colOff>
      <xdr:row>58</xdr:row>
      <xdr:rowOff>22092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57988"/>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102040</xdr:rowOff>
    </xdr:from>
    <xdr:to>
      <xdr:col>24</xdr:col>
      <xdr:colOff>114300</xdr:colOff>
      <xdr:row>58</xdr:row>
      <xdr:rowOff>32190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124917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2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106649</xdr:rowOff>
    </xdr:from>
    <xdr:to>
      <xdr:col>20</xdr:col>
      <xdr:colOff>38100</xdr:colOff>
      <xdr:row>58</xdr:row>
      <xdr:rowOff>36799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53326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5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116454</xdr:rowOff>
    </xdr:from>
    <xdr:to>
      <xdr:col>15</xdr:col>
      <xdr:colOff>101600</xdr:colOff>
      <xdr:row>58</xdr:row>
      <xdr:rowOff>46604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8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63131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6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142742</xdr:rowOff>
    </xdr:from>
    <xdr:to>
      <xdr:col>10</xdr:col>
      <xdr:colOff>165100</xdr:colOff>
      <xdr:row>58</xdr:row>
      <xdr:rowOff>72892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89419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9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134538</xdr:rowOff>
    </xdr:from>
    <xdr:to>
      <xdr:col>6</xdr:col>
      <xdr:colOff>38100</xdr:colOff>
      <xdr:row>58</xdr:row>
      <xdr:rowOff>64688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81215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8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109754</xdr:rowOff>
    </xdr:from>
    <xdr:to>
      <xdr:col>24</xdr:col>
      <xdr:colOff>63500</xdr:colOff>
      <xdr:row>75</xdr:row>
      <xdr:rowOff>41681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797054"/>
          <a:ext cx="838200" cy="10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80154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41681</xdr:rowOff>
    </xdr:from>
    <xdr:to>
      <xdr:col>19</xdr:col>
      <xdr:colOff>177800</xdr:colOff>
      <xdr:row>76</xdr:row>
      <xdr:rowOff>74028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900431"/>
          <a:ext cx="889000" cy="20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69270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158826</xdr:rowOff>
    </xdr:from>
    <xdr:to>
      <xdr:col>15</xdr:col>
      <xdr:colOff>50800</xdr:colOff>
      <xdr:row>76</xdr:row>
      <xdr:rowOff>74028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017576"/>
          <a:ext cx="889000" cy="8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154191</xdr:rowOff>
    </xdr:from>
    <xdr:to>
      <xdr:col>10</xdr:col>
      <xdr:colOff>114300</xdr:colOff>
      <xdr:row>75</xdr:row>
      <xdr:rowOff>158826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012941"/>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58954</xdr:rowOff>
    </xdr:from>
    <xdr:to>
      <xdr:col>24</xdr:col>
      <xdr:colOff>114300</xdr:colOff>
      <xdr:row>74</xdr:row>
      <xdr:rowOff>160554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7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81831</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59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162331</xdr:rowOff>
    </xdr:from>
    <xdr:to>
      <xdr:col>20</xdr:col>
      <xdr:colOff>38100</xdr:colOff>
      <xdr:row>75</xdr:row>
      <xdr:rowOff>92481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84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109008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62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23228</xdr:rowOff>
    </xdr:from>
    <xdr:to>
      <xdr:col>15</xdr:col>
      <xdr:colOff>101600</xdr:colOff>
      <xdr:row>76</xdr:row>
      <xdr:rowOff>124828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05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141355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82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108026</xdr:rowOff>
    </xdr:from>
    <xdr:to>
      <xdr:col>10</xdr:col>
      <xdr:colOff>165100</xdr:colOff>
      <xdr:row>76</xdr:row>
      <xdr:rowOff>38176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9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54703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7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103391</xdr:rowOff>
    </xdr:from>
    <xdr:to>
      <xdr:col>6</xdr:col>
      <xdr:colOff>38100</xdr:colOff>
      <xdr:row>76</xdr:row>
      <xdr:rowOff>33541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9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50068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73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86437</xdr:rowOff>
    </xdr:from>
    <xdr:to>
      <xdr:col>24</xdr:col>
      <xdr:colOff>63500</xdr:colOff>
      <xdr:row>97</xdr:row>
      <xdr:rowOff>116850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74187"/>
          <a:ext cx="838200" cy="37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116850</xdr:rowOff>
    </xdr:from>
    <xdr:to>
      <xdr:col>19</xdr:col>
      <xdr:colOff>177800</xdr:colOff>
      <xdr:row>97</xdr:row>
      <xdr:rowOff>159066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47500"/>
          <a:ext cx="889000" cy="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159066</xdr:rowOff>
    </xdr:from>
    <xdr:to>
      <xdr:col>15</xdr:col>
      <xdr:colOff>50800</xdr:colOff>
      <xdr:row>98</xdr:row>
      <xdr:rowOff>33837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89716"/>
          <a:ext cx="889000" cy="4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33837</xdr:rowOff>
    </xdr:from>
    <xdr:to>
      <xdr:col>10</xdr:col>
      <xdr:colOff>114300</xdr:colOff>
      <xdr:row>98</xdr:row>
      <xdr:rowOff>49054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35937"/>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35637</xdr:rowOff>
    </xdr:from>
    <xdr:to>
      <xdr:col>24</xdr:col>
      <xdr:colOff>114300</xdr:colOff>
      <xdr:row>95</xdr:row>
      <xdr:rowOff>137237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58514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66050</xdr:rowOff>
    </xdr:from>
    <xdr:to>
      <xdr:col>20</xdr:col>
      <xdr:colOff>38100</xdr:colOff>
      <xdr:row>97</xdr:row>
      <xdr:rowOff>167650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9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158777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108266</xdr:rowOff>
    </xdr:from>
    <xdr:to>
      <xdr:col>15</xdr:col>
      <xdr:colOff>101600</xdr:colOff>
      <xdr:row>98</xdr:row>
      <xdr:rowOff>38416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3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29543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3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154487</xdr:rowOff>
    </xdr:from>
    <xdr:to>
      <xdr:col>10</xdr:col>
      <xdr:colOff>165100</xdr:colOff>
      <xdr:row>98</xdr:row>
      <xdr:rowOff>84637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75764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7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169704</xdr:rowOff>
    </xdr:from>
    <xdr:to>
      <xdr:col>6</xdr:col>
      <xdr:colOff>38100</xdr:colOff>
      <xdr:row>98</xdr:row>
      <xdr:rowOff>99854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0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90981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110668</xdr:rowOff>
    </xdr:from>
    <xdr:to>
      <xdr:col>55</xdr:col>
      <xdr:colOff>0</xdr:colOff>
      <xdr:row>35</xdr:row>
      <xdr:rowOff>158704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768518"/>
          <a:ext cx="838200" cy="39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110668</xdr:rowOff>
    </xdr:from>
    <xdr:to>
      <xdr:col>50</xdr:col>
      <xdr:colOff>114300</xdr:colOff>
      <xdr:row>36</xdr:row>
      <xdr:rowOff>26177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768518"/>
          <a:ext cx="889000" cy="42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26177</xdr:rowOff>
    </xdr:from>
    <xdr:to>
      <xdr:col>45</xdr:col>
      <xdr:colOff>177800</xdr:colOff>
      <xdr:row>36</xdr:row>
      <xdr:rowOff>64243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98377"/>
          <a:ext cx="889000" cy="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58482</xdr:rowOff>
    </xdr:from>
    <xdr:to>
      <xdr:col>41</xdr:col>
      <xdr:colOff>50800</xdr:colOff>
      <xdr:row>36</xdr:row>
      <xdr:rowOff>64243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230682"/>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107904</xdr:rowOff>
    </xdr:from>
    <xdr:to>
      <xdr:col>55</xdr:col>
      <xdr:colOff>50800</xdr:colOff>
      <xdr:row>36</xdr:row>
      <xdr:rowOff>38054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130781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6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59868</xdr:rowOff>
    </xdr:from>
    <xdr:to>
      <xdr:col>50</xdr:col>
      <xdr:colOff>165100</xdr:colOff>
      <xdr:row>33</xdr:row>
      <xdr:rowOff>161468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1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6545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49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146827</xdr:rowOff>
    </xdr:from>
    <xdr:to>
      <xdr:col>46</xdr:col>
      <xdr:colOff>38100</xdr:colOff>
      <xdr:row>36</xdr:row>
      <xdr:rowOff>76977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4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93504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2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13443</xdr:rowOff>
    </xdr:from>
    <xdr:to>
      <xdr:col>41</xdr:col>
      <xdr:colOff>101600</xdr:colOff>
      <xdr:row>36</xdr:row>
      <xdr:rowOff>115043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131570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6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7682</xdr:rowOff>
    </xdr:from>
    <xdr:to>
      <xdr:col>36</xdr:col>
      <xdr:colOff>165100</xdr:colOff>
      <xdr:row>36</xdr:row>
      <xdr:rowOff>109282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125809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41381</xdr:rowOff>
    </xdr:from>
    <xdr:to>
      <xdr:col>55</xdr:col>
      <xdr:colOff>0</xdr:colOff>
      <xdr:row>57</xdr:row>
      <xdr:rowOff>68559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14031"/>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68559</xdr:rowOff>
    </xdr:from>
    <xdr:to>
      <xdr:col>50</xdr:col>
      <xdr:colOff>114300</xdr:colOff>
      <xdr:row>57</xdr:row>
      <xdr:rowOff>120466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41209"/>
          <a:ext cx="889000" cy="5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120466</xdr:rowOff>
    </xdr:from>
    <xdr:to>
      <xdr:col>45</xdr:col>
      <xdr:colOff>177800</xdr:colOff>
      <xdr:row>57</xdr:row>
      <xdr:rowOff>156432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93116"/>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156432</xdr:rowOff>
    </xdr:from>
    <xdr:to>
      <xdr:col>41</xdr:col>
      <xdr:colOff>50800</xdr:colOff>
      <xdr:row>57</xdr:row>
      <xdr:rowOff>156805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29082"/>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162031</xdr:rowOff>
    </xdr:from>
    <xdr:to>
      <xdr:col>55</xdr:col>
      <xdr:colOff>50800</xdr:colOff>
      <xdr:row>57</xdr:row>
      <xdr:rowOff>92181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13458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17759</xdr:rowOff>
    </xdr:from>
    <xdr:to>
      <xdr:col>50</xdr:col>
      <xdr:colOff>165100</xdr:colOff>
      <xdr:row>57</xdr:row>
      <xdr:rowOff>119359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9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135886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6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69666</xdr:rowOff>
    </xdr:from>
    <xdr:to>
      <xdr:col>46</xdr:col>
      <xdr:colOff>38100</xdr:colOff>
      <xdr:row>57</xdr:row>
      <xdr:rowOff>171266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16343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105632</xdr:rowOff>
    </xdr:from>
    <xdr:to>
      <xdr:col>41</xdr:col>
      <xdr:colOff>101600</xdr:colOff>
      <xdr:row>58</xdr:row>
      <xdr:rowOff>35782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52309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5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106005</xdr:rowOff>
    </xdr:from>
    <xdr:to>
      <xdr:col>36</xdr:col>
      <xdr:colOff>165100</xdr:colOff>
      <xdr:row>58</xdr:row>
      <xdr:rowOff>36155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27282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97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65970</xdr:rowOff>
    </xdr:from>
    <xdr:to>
      <xdr:col>55</xdr:col>
      <xdr:colOff>0</xdr:colOff>
      <xdr:row>78</xdr:row>
      <xdr:rowOff>108838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39070"/>
          <a:ext cx="838200" cy="4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115529</xdr:rowOff>
    </xdr:from>
    <xdr:to>
      <xdr:col>50</xdr:col>
      <xdr:colOff>114300</xdr:colOff>
      <xdr:row>78</xdr:row>
      <xdr:rowOff>65970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17179"/>
          <a:ext cx="889000" cy="1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115529</xdr:rowOff>
    </xdr:from>
    <xdr:to>
      <xdr:col>45</xdr:col>
      <xdr:colOff>177800</xdr:colOff>
      <xdr:row>78</xdr:row>
      <xdr:rowOff>37978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17179"/>
          <a:ext cx="889000" cy="9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37978</xdr:rowOff>
    </xdr:from>
    <xdr:to>
      <xdr:col>41</xdr:col>
      <xdr:colOff>50800</xdr:colOff>
      <xdr:row>78</xdr:row>
      <xdr:rowOff>83927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11078"/>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101384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58038</xdr:rowOff>
    </xdr:from>
    <xdr:to>
      <xdr:col>55</xdr:col>
      <xdr:colOff>50800</xdr:colOff>
      <xdr:row>78</xdr:row>
      <xdr:rowOff>159638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15170</xdr:rowOff>
    </xdr:from>
    <xdr:to>
      <xdr:col>50</xdr:col>
      <xdr:colOff>165100</xdr:colOff>
      <xdr:row>78</xdr:row>
      <xdr:rowOff>116770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107897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4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64729</xdr:rowOff>
    </xdr:from>
    <xdr:to>
      <xdr:col>46</xdr:col>
      <xdr:colOff>38100</xdr:colOff>
      <xdr:row>77</xdr:row>
      <xdr:rowOff>166329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6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11406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04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158628</xdr:rowOff>
    </xdr:from>
    <xdr:to>
      <xdr:col>41</xdr:col>
      <xdr:colOff>101600</xdr:colOff>
      <xdr:row>78</xdr:row>
      <xdr:rowOff>88778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105305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33127</xdr:rowOff>
    </xdr:from>
    <xdr:to>
      <xdr:col>36</xdr:col>
      <xdr:colOff>165100</xdr:colOff>
      <xdr:row>78</xdr:row>
      <xdr:rowOff>134727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125854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9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107280</xdr:rowOff>
    </xdr:from>
    <xdr:to>
      <xdr:col>55</xdr:col>
      <xdr:colOff>0</xdr:colOff>
      <xdr:row>97</xdr:row>
      <xdr:rowOff>31110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66480"/>
          <a:ext cx="838200" cy="9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31110</xdr:rowOff>
    </xdr:from>
    <xdr:to>
      <xdr:col>50</xdr:col>
      <xdr:colOff>114300</xdr:colOff>
      <xdr:row>98</xdr:row>
      <xdr:rowOff>49701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61760"/>
          <a:ext cx="889000" cy="19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37846</xdr:rowOff>
    </xdr:from>
    <xdr:to>
      <xdr:col>45</xdr:col>
      <xdr:colOff>177800</xdr:colOff>
      <xdr:row>98</xdr:row>
      <xdr:rowOff>49701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68496"/>
          <a:ext cx="889000" cy="18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160068</xdr:rowOff>
    </xdr:from>
    <xdr:to>
      <xdr:col>41</xdr:col>
      <xdr:colOff>50800</xdr:colOff>
      <xdr:row>97</xdr:row>
      <xdr:rowOff>37846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19268"/>
          <a:ext cx="889000" cy="4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56480</xdr:rowOff>
    </xdr:from>
    <xdr:to>
      <xdr:col>55</xdr:col>
      <xdr:colOff>50800</xdr:colOff>
      <xdr:row>96</xdr:row>
      <xdr:rowOff>158080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1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79357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6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151760</xdr:rowOff>
    </xdr:from>
    <xdr:to>
      <xdr:col>50</xdr:col>
      <xdr:colOff>165100</xdr:colOff>
      <xdr:row>97</xdr:row>
      <xdr:rowOff>81910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73037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170351</xdr:rowOff>
    </xdr:from>
    <xdr:to>
      <xdr:col>46</xdr:col>
      <xdr:colOff>38100</xdr:colOff>
      <xdr:row>98</xdr:row>
      <xdr:rowOff>100501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0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91628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9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158496</xdr:rowOff>
    </xdr:from>
    <xdr:to>
      <xdr:col>41</xdr:col>
      <xdr:colOff>101600</xdr:colOff>
      <xdr:row>97</xdr:row>
      <xdr:rowOff>88646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79773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1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109268</xdr:rowOff>
    </xdr:from>
    <xdr:to>
      <xdr:col>36</xdr:col>
      <xdr:colOff>165100</xdr:colOff>
      <xdr:row>97</xdr:row>
      <xdr:rowOff>39418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55945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4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129312</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44412"/>
          <a:ext cx="8890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129312</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44412"/>
          <a:ext cx="8890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78512</xdr:rowOff>
    </xdr:from>
    <xdr:to>
      <xdr:col>72</xdr:col>
      <xdr:colOff>38100</xdr:colOff>
      <xdr:row>39</xdr:row>
      <xdr:rowOff>8662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171239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8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147326</xdr:rowOff>
    </xdr:from>
    <xdr:to>
      <xdr:col>85</xdr:col>
      <xdr:colOff>127000</xdr:colOff>
      <xdr:row>76</xdr:row>
      <xdr:rowOff>33551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006076"/>
          <a:ext cx="838200" cy="5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33551</xdr:rowOff>
    </xdr:from>
    <xdr:to>
      <xdr:col>81</xdr:col>
      <xdr:colOff>50800</xdr:colOff>
      <xdr:row>76</xdr:row>
      <xdr:rowOff>52950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063751"/>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22510</xdr:rowOff>
    </xdr:from>
    <xdr:to>
      <xdr:col>76</xdr:col>
      <xdr:colOff>114300</xdr:colOff>
      <xdr:row>76</xdr:row>
      <xdr:rowOff>52950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052710"/>
          <a:ext cx="889000" cy="3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17230</xdr:rowOff>
    </xdr:from>
    <xdr:to>
      <xdr:col>71</xdr:col>
      <xdr:colOff>177800</xdr:colOff>
      <xdr:row>76</xdr:row>
      <xdr:rowOff>22510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04743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96526</xdr:rowOff>
    </xdr:from>
    <xdr:to>
      <xdr:col>85</xdr:col>
      <xdr:colOff>177800</xdr:colOff>
      <xdr:row>76</xdr:row>
      <xdr:rowOff>26676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9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119403</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80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154201</xdr:rowOff>
    </xdr:from>
    <xdr:to>
      <xdr:col>81</xdr:col>
      <xdr:colOff>101600</xdr:colOff>
      <xdr:row>76</xdr:row>
      <xdr:rowOff>84351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100879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78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2150</xdr:rowOff>
    </xdr:from>
    <xdr:to>
      <xdr:col>76</xdr:col>
      <xdr:colOff>165100</xdr:colOff>
      <xdr:row>76</xdr:row>
      <xdr:rowOff>103750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120278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143160</xdr:rowOff>
    </xdr:from>
    <xdr:to>
      <xdr:col>72</xdr:col>
      <xdr:colOff>38100</xdr:colOff>
      <xdr:row>76</xdr:row>
      <xdr:rowOff>73310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0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89837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77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137880</xdr:rowOff>
    </xdr:from>
    <xdr:to>
      <xdr:col>67</xdr:col>
      <xdr:colOff>101600</xdr:colOff>
      <xdr:row>76</xdr:row>
      <xdr:rowOff>68030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9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84557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77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23640</xdr:rowOff>
    </xdr:from>
    <xdr:to>
      <xdr:col>85</xdr:col>
      <xdr:colOff>127000</xdr:colOff>
      <xdr:row>97</xdr:row>
      <xdr:rowOff>148627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654290"/>
          <a:ext cx="838200" cy="12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148627</xdr:rowOff>
    </xdr:from>
    <xdr:to>
      <xdr:col>81</xdr:col>
      <xdr:colOff>50800</xdr:colOff>
      <xdr:row>98</xdr:row>
      <xdr:rowOff>55381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779277"/>
          <a:ext cx="889000" cy="7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55381</xdr:rowOff>
    </xdr:from>
    <xdr:to>
      <xdr:col>76</xdr:col>
      <xdr:colOff>114300</xdr:colOff>
      <xdr:row>98</xdr:row>
      <xdr:rowOff>99977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57481"/>
          <a:ext cx="8890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27964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65312</xdr:rowOff>
    </xdr:from>
    <xdr:to>
      <xdr:col>71</xdr:col>
      <xdr:colOff>177800</xdr:colOff>
      <xdr:row>98</xdr:row>
      <xdr:rowOff>99977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67412"/>
          <a:ext cx="889000" cy="3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144290</xdr:rowOff>
    </xdr:from>
    <xdr:to>
      <xdr:col>85</xdr:col>
      <xdr:colOff>177800</xdr:colOff>
      <xdr:row>97</xdr:row>
      <xdr:rowOff>74440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167167</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45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97827</xdr:rowOff>
    </xdr:from>
    <xdr:to>
      <xdr:col>81</xdr:col>
      <xdr:colOff>101600</xdr:colOff>
      <xdr:row>98</xdr:row>
      <xdr:rowOff>27977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44504</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50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4581</xdr:rowOff>
    </xdr:from>
    <xdr:to>
      <xdr:col>76</xdr:col>
      <xdr:colOff>165100</xdr:colOff>
      <xdr:row>98</xdr:row>
      <xdr:rowOff>106181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0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122708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8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49177</xdr:rowOff>
    </xdr:from>
    <xdr:to>
      <xdr:col>72</xdr:col>
      <xdr:colOff>38100</xdr:colOff>
      <xdr:row>98</xdr:row>
      <xdr:rowOff>150777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167304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2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14512</xdr:rowOff>
    </xdr:from>
    <xdr:to>
      <xdr:col>67</xdr:col>
      <xdr:colOff>101600</xdr:colOff>
      <xdr:row>98</xdr:row>
      <xdr:rowOff>116112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132639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9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79121</xdr:rowOff>
    </xdr:from>
    <xdr:to>
      <xdr:col>116</xdr:col>
      <xdr:colOff>63500</xdr:colOff>
      <xdr:row>38</xdr:row>
      <xdr:rowOff>121663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594221"/>
          <a:ext cx="8382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67417</xdr:rowOff>
    </xdr:from>
    <xdr:to>
      <xdr:col>111</xdr:col>
      <xdr:colOff>177800</xdr:colOff>
      <xdr:row>38</xdr:row>
      <xdr:rowOff>79121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582517"/>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67417</xdr:rowOff>
    </xdr:from>
    <xdr:to>
      <xdr:col>107</xdr:col>
      <xdr:colOff>50800</xdr:colOff>
      <xdr:row>38</xdr:row>
      <xdr:rowOff>99718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582517"/>
          <a:ext cx="8890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99718</xdr:rowOff>
    </xdr:from>
    <xdr:to>
      <xdr:col>102</xdr:col>
      <xdr:colOff>114300</xdr:colOff>
      <xdr:row>38</xdr:row>
      <xdr:rowOff>102164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14818"/>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70863</xdr:rowOff>
    </xdr:from>
    <xdr:to>
      <xdr:col>116</xdr:col>
      <xdr:colOff>114300</xdr:colOff>
      <xdr:row>39</xdr:row>
      <xdr:rowOff>1013</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8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157240</xdr:rowOff>
    </xdr:from>
    <xdr:ext cx="378565"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0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28321</xdr:rowOff>
    </xdr:from>
    <xdr:to>
      <xdr:col>112</xdr:col>
      <xdr:colOff>38100</xdr:colOff>
      <xdr:row>38</xdr:row>
      <xdr:rowOff>129921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121048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16617</xdr:rowOff>
    </xdr:from>
    <xdr:to>
      <xdr:col>107</xdr:col>
      <xdr:colOff>101600</xdr:colOff>
      <xdr:row>38</xdr:row>
      <xdr:rowOff>118217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134744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48918</xdr:rowOff>
    </xdr:from>
    <xdr:to>
      <xdr:col>102</xdr:col>
      <xdr:colOff>165100</xdr:colOff>
      <xdr:row>38</xdr:row>
      <xdr:rowOff>150518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141645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65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51364</xdr:rowOff>
    </xdr:from>
    <xdr:to>
      <xdr:col>98</xdr:col>
      <xdr:colOff>38100</xdr:colOff>
      <xdr:row>38</xdr:row>
      <xdr:rowOff>152964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144091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5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38544</xdr:rowOff>
    </xdr:from>
    <xdr:to>
      <xdr:col>116</xdr:col>
      <xdr:colOff>63500</xdr:colOff>
      <xdr:row>59</xdr:row>
      <xdr:rowOff>39725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54094"/>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39725</xdr:rowOff>
    </xdr:from>
    <xdr:to>
      <xdr:col>111</xdr:col>
      <xdr:colOff>177800</xdr:colOff>
      <xdr:row>59</xdr:row>
      <xdr:rowOff>39859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55275"/>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39859</xdr:rowOff>
    </xdr:from>
    <xdr:to>
      <xdr:col>107</xdr:col>
      <xdr:colOff>50800</xdr:colOff>
      <xdr:row>59</xdr:row>
      <xdr:rowOff>40049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5540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39154</xdr:rowOff>
    </xdr:from>
    <xdr:to>
      <xdr:col>102</xdr:col>
      <xdr:colOff>114300</xdr:colOff>
      <xdr:row>59</xdr:row>
      <xdr:rowOff>40049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54704"/>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159194</xdr:rowOff>
    </xdr:from>
    <xdr:to>
      <xdr:col>116</xdr:col>
      <xdr:colOff>114300</xdr:colOff>
      <xdr:row>59</xdr:row>
      <xdr:rowOff>89344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160375</xdr:rowOff>
    </xdr:from>
    <xdr:to>
      <xdr:col>112</xdr:col>
      <xdr:colOff>38100</xdr:colOff>
      <xdr:row>59</xdr:row>
      <xdr:rowOff>90525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81652</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9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160509</xdr:rowOff>
    </xdr:from>
    <xdr:to>
      <xdr:col>107</xdr:col>
      <xdr:colOff>101600</xdr:colOff>
      <xdr:row>59</xdr:row>
      <xdr:rowOff>90659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81786</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97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160699</xdr:rowOff>
    </xdr:from>
    <xdr:to>
      <xdr:col>102</xdr:col>
      <xdr:colOff>165100</xdr:colOff>
      <xdr:row>59</xdr:row>
      <xdr:rowOff>90849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81976</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7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159804</xdr:rowOff>
    </xdr:from>
    <xdr:to>
      <xdr:col>98</xdr:col>
      <xdr:colOff>38100</xdr:colOff>
      <xdr:row>59</xdr:row>
      <xdr:rowOff>89954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81081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9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87579</xdr:rowOff>
    </xdr:from>
    <xdr:to>
      <xdr:col>116</xdr:col>
      <xdr:colOff>63500</xdr:colOff>
      <xdr:row>73</xdr:row>
      <xdr:rowOff>90653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603429"/>
          <a:ext cx="8382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63462</xdr:rowOff>
    </xdr:from>
    <xdr:to>
      <xdr:col>111</xdr:col>
      <xdr:colOff>177800</xdr:colOff>
      <xdr:row>73</xdr:row>
      <xdr:rowOff>90653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579312"/>
          <a:ext cx="889000" cy="2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63462</xdr:rowOff>
    </xdr:from>
    <xdr:to>
      <xdr:col>107</xdr:col>
      <xdr:colOff>50800</xdr:colOff>
      <xdr:row>73</xdr:row>
      <xdr:rowOff>138164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579312"/>
          <a:ext cx="889000" cy="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73101</xdr:rowOff>
    </xdr:from>
    <xdr:to>
      <xdr:col>102</xdr:col>
      <xdr:colOff>114300</xdr:colOff>
      <xdr:row>73</xdr:row>
      <xdr:rowOff>138164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588951"/>
          <a:ext cx="889000" cy="6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36779</xdr:rowOff>
    </xdr:from>
    <xdr:to>
      <xdr:col>116</xdr:col>
      <xdr:colOff>114300</xdr:colOff>
      <xdr:row>73</xdr:row>
      <xdr:rowOff>138379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5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59656</xdr:rowOff>
    </xdr:from>
    <xdr:ext cx="599010"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39853</xdr:rowOff>
    </xdr:from>
    <xdr:to>
      <xdr:col>112</xdr:col>
      <xdr:colOff>38100</xdr:colOff>
      <xdr:row>73</xdr:row>
      <xdr:rowOff>141453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5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157980</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23795" y="1233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12662</xdr:rowOff>
    </xdr:from>
    <xdr:to>
      <xdr:col>107</xdr:col>
      <xdr:colOff>101600</xdr:colOff>
      <xdr:row>73</xdr:row>
      <xdr:rowOff>114262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5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130789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34795" y="1230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87364</xdr:rowOff>
    </xdr:from>
    <xdr:to>
      <xdr:col>102</xdr:col>
      <xdr:colOff>165100</xdr:colOff>
      <xdr:row>74</xdr:row>
      <xdr:rowOff>17514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6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34041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37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22301</xdr:rowOff>
    </xdr:from>
    <xdr:to>
      <xdr:col>98</xdr:col>
      <xdr:colOff>38100</xdr:colOff>
      <xdr:row>73</xdr:row>
      <xdr:rowOff>123901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5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140428</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3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1,280,212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主な構成項目である人件費は、住民一人あたり</a:t>
          </a:r>
          <a:r>
            <a:rPr kumimoji="1" lang="en-US" altLang="ja-JP" sz="1300">
              <a:latin typeface="ＭＳ Ｐゴシック" panose="020B0600070205080204" pitchFamily="50" charset="-128"/>
              <a:ea typeface="ＭＳ Ｐゴシック" panose="020B0600070205080204" pitchFamily="50" charset="-128"/>
            </a:rPr>
            <a:t>196,975</a:t>
          </a:r>
          <a:r>
            <a:rPr kumimoji="1" lang="ja-JP" altLang="en-US" sz="1300">
              <a:latin typeface="ＭＳ Ｐゴシック" panose="020B0600070205080204" pitchFamily="50" charset="-128"/>
              <a:ea typeface="ＭＳ Ｐゴシック" panose="020B0600070205080204" pitchFamily="50" charset="-128"/>
            </a:rPr>
            <a:t>円となっており、過去５年類似団体平均を上回って、高止まりの傾向にある。これは、近年の急激な人口減少や単独消防を配置していることに起因している。これまでも、事務事業の民間委託の推進や職員の新規採用を退職に伴う減員の必要最低限に抑制するなどしており、引き続き人件費の抑制に努めていく。また、繰出金は、住民一人あたり</a:t>
          </a:r>
          <a:r>
            <a:rPr kumimoji="1" lang="en-US" altLang="ja-JP" sz="1300">
              <a:latin typeface="ＭＳ Ｐゴシック" panose="020B0600070205080204" pitchFamily="50" charset="-128"/>
              <a:ea typeface="ＭＳ Ｐゴシック" panose="020B0600070205080204" pitchFamily="50" charset="-128"/>
            </a:rPr>
            <a:t>107,604</a:t>
          </a:r>
          <a:r>
            <a:rPr kumimoji="1" lang="ja-JP" altLang="en-US" sz="1300">
              <a:latin typeface="ＭＳ Ｐゴシック" panose="020B0600070205080204" pitchFamily="50" charset="-128"/>
              <a:ea typeface="ＭＳ Ｐゴシック" panose="020B0600070205080204" pitchFamily="50" charset="-128"/>
            </a:rPr>
            <a:t>円となっており、過去５年類似団体平均を上回っている。これは、公共下水道特別会計に対する繰出、国民健康保険特別会計の財政状態の悪化に伴う繰出、高齢化の進展に伴う介護保険特別会計及び後期高齢者医療特別会計の繰出、病院事業会計への繰出が多額であることに起因しており、公共下水道特別会計、国民健康保険特別会計及び病院事業会計の収支改善に努め、繰出金の抑制に努めていく。維持補修費についても、過去５年類似団体平均を上回って、住民一人あたり</a:t>
          </a:r>
          <a:r>
            <a:rPr kumimoji="1" lang="en-US" altLang="ja-JP" sz="1300">
              <a:latin typeface="ＭＳ Ｐゴシック" panose="020B0600070205080204" pitchFamily="50" charset="-128"/>
              <a:ea typeface="ＭＳ Ｐゴシック" panose="020B0600070205080204" pitchFamily="50" charset="-128"/>
            </a:rPr>
            <a:t>62,358</a:t>
          </a:r>
          <a:r>
            <a:rPr kumimoji="1" lang="ja-JP" altLang="en-US" sz="1300">
              <a:latin typeface="ＭＳ Ｐゴシック" panose="020B0600070205080204" pitchFamily="50" charset="-128"/>
              <a:ea typeface="ＭＳ Ｐゴシック" panose="020B0600070205080204" pitchFamily="50" charset="-128"/>
            </a:rPr>
            <a:t>円で高い水準にある。本町の公共施設の多くが、建設から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年を超えており、老朽化の進行が著しいことに起因している。今後は、公共施設等総合管理計画に基づき、将来を見据えて施設の統廃合・複合化や長寿命化を図り、維持補修費の平準化に努めていく。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
4,808
310.76
6,499,481
6,340,891
158,263
3,289,764
4,673,528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11836</xdr:rowOff>
    </xdr:from>
    <xdr:to>
      <xdr:col>24</xdr:col>
      <xdr:colOff>63500</xdr:colOff>
      <xdr:row>32</xdr:row>
      <xdr:rowOff>75540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498236"/>
          <a:ext cx="838200" cy="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75540</xdr:rowOff>
    </xdr:from>
    <xdr:to>
      <xdr:col>19</xdr:col>
      <xdr:colOff>177800</xdr:colOff>
      <xdr:row>32</xdr:row>
      <xdr:rowOff>109677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61940"/>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109677</xdr:rowOff>
    </xdr:from>
    <xdr:to>
      <xdr:col>15</xdr:col>
      <xdr:colOff>50800</xdr:colOff>
      <xdr:row>32</xdr:row>
      <xdr:rowOff>127508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96077"/>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127508</xdr:rowOff>
    </xdr:from>
    <xdr:to>
      <xdr:col>10</xdr:col>
      <xdr:colOff>114300</xdr:colOff>
      <xdr:row>33</xdr:row>
      <xdr:rowOff>11227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13908"/>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132486</xdr:rowOff>
    </xdr:from>
    <xdr:to>
      <xdr:col>24</xdr:col>
      <xdr:colOff>114300</xdr:colOff>
      <xdr:row>32</xdr:row>
      <xdr:rowOff>62636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4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155363</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9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24740</xdr:rowOff>
    </xdr:from>
    <xdr:to>
      <xdr:col>20</xdr:col>
      <xdr:colOff>38100</xdr:colOff>
      <xdr:row>32</xdr:row>
      <xdr:rowOff>126340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142867</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2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58877</xdr:rowOff>
    </xdr:from>
    <xdr:to>
      <xdr:col>15</xdr:col>
      <xdr:colOff>101600</xdr:colOff>
      <xdr:row>32</xdr:row>
      <xdr:rowOff>160477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5554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32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76708</xdr:rowOff>
    </xdr:from>
    <xdr:to>
      <xdr:col>10</xdr:col>
      <xdr:colOff>165100</xdr:colOff>
      <xdr:row>33</xdr:row>
      <xdr:rowOff>6858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23385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33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131877</xdr:rowOff>
    </xdr:from>
    <xdr:to>
      <xdr:col>6</xdr:col>
      <xdr:colOff>38100</xdr:colOff>
      <xdr:row>33</xdr:row>
      <xdr:rowOff>62027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78554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539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116045</xdr:rowOff>
    </xdr:from>
    <xdr:to>
      <xdr:col>24</xdr:col>
      <xdr:colOff>63500</xdr:colOff>
      <xdr:row>57</xdr:row>
      <xdr:rowOff>143577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88695"/>
          <a:ext cx="838200" cy="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143577</xdr:rowOff>
    </xdr:from>
    <xdr:to>
      <xdr:col>19</xdr:col>
      <xdr:colOff>177800</xdr:colOff>
      <xdr:row>58</xdr:row>
      <xdr:rowOff>53389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16227"/>
          <a:ext cx="889000" cy="8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53389</xdr:rowOff>
    </xdr:from>
    <xdr:to>
      <xdr:col>15</xdr:col>
      <xdr:colOff>50800</xdr:colOff>
      <xdr:row>58</xdr:row>
      <xdr:rowOff>83316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97489"/>
          <a:ext cx="889000" cy="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56357</xdr:rowOff>
    </xdr:from>
    <xdr:to>
      <xdr:col>10</xdr:col>
      <xdr:colOff>114300</xdr:colOff>
      <xdr:row>58</xdr:row>
      <xdr:rowOff>83316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00457"/>
          <a:ext cx="889000" cy="2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65245</xdr:rowOff>
    </xdr:from>
    <xdr:to>
      <xdr:col>24</xdr:col>
      <xdr:colOff>114300</xdr:colOff>
      <xdr:row>57</xdr:row>
      <xdr:rowOff>166845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88122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92777</xdr:rowOff>
    </xdr:from>
    <xdr:to>
      <xdr:col>20</xdr:col>
      <xdr:colOff>38100</xdr:colOff>
      <xdr:row>58</xdr:row>
      <xdr:rowOff>22927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39454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2589</xdr:rowOff>
    </xdr:from>
    <xdr:to>
      <xdr:col>15</xdr:col>
      <xdr:colOff>101600</xdr:colOff>
      <xdr:row>58</xdr:row>
      <xdr:rowOff>104189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120716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2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32516</xdr:rowOff>
    </xdr:from>
    <xdr:to>
      <xdr:col>10</xdr:col>
      <xdr:colOff>165100</xdr:colOff>
      <xdr:row>58</xdr:row>
      <xdr:rowOff>134116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150643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5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5557</xdr:rowOff>
    </xdr:from>
    <xdr:to>
      <xdr:col>6</xdr:col>
      <xdr:colOff>38100</xdr:colOff>
      <xdr:row>58</xdr:row>
      <xdr:rowOff>107157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123684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2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137422</xdr:rowOff>
    </xdr:from>
    <xdr:to>
      <xdr:col>24</xdr:col>
      <xdr:colOff>63500</xdr:colOff>
      <xdr:row>74</xdr:row>
      <xdr:rowOff>28022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53272"/>
          <a:ext cx="838200" cy="6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28022</xdr:rowOff>
    </xdr:from>
    <xdr:to>
      <xdr:col>19</xdr:col>
      <xdr:colOff>177800</xdr:colOff>
      <xdr:row>76</xdr:row>
      <xdr:rowOff>42286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15322"/>
          <a:ext cx="889000" cy="35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110698</xdr:rowOff>
    </xdr:from>
    <xdr:to>
      <xdr:col>15</xdr:col>
      <xdr:colOff>50800</xdr:colOff>
      <xdr:row>76</xdr:row>
      <xdr:rowOff>42286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969448"/>
          <a:ext cx="889000" cy="10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110698</xdr:rowOff>
    </xdr:from>
    <xdr:to>
      <xdr:col>10</xdr:col>
      <xdr:colOff>114300</xdr:colOff>
      <xdr:row>76</xdr:row>
      <xdr:rowOff>76057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69448"/>
          <a:ext cx="889000" cy="13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86622</xdr:rowOff>
    </xdr:from>
    <xdr:to>
      <xdr:col>24</xdr:col>
      <xdr:colOff>114300</xdr:colOff>
      <xdr:row>74</xdr:row>
      <xdr:rowOff>16772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109499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148672</xdr:rowOff>
    </xdr:from>
    <xdr:to>
      <xdr:col>20</xdr:col>
      <xdr:colOff>38100</xdr:colOff>
      <xdr:row>74</xdr:row>
      <xdr:rowOff>78822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95349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3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162936</xdr:rowOff>
    </xdr:from>
    <xdr:to>
      <xdr:col>15</xdr:col>
      <xdr:colOff>101600</xdr:colOff>
      <xdr:row>76</xdr:row>
      <xdr:rowOff>93086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2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109613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9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59898</xdr:rowOff>
    </xdr:from>
    <xdr:to>
      <xdr:col>10</xdr:col>
      <xdr:colOff>165100</xdr:colOff>
      <xdr:row>75</xdr:row>
      <xdr:rowOff>161497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186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6575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9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25257</xdr:rowOff>
    </xdr:from>
    <xdr:to>
      <xdr:col>6</xdr:col>
      <xdr:colOff>38100</xdr:colOff>
      <xdr:row>76</xdr:row>
      <xdr:rowOff>126857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5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143384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165204</xdr:rowOff>
    </xdr:from>
    <xdr:to>
      <xdr:col>24</xdr:col>
      <xdr:colOff>63500</xdr:colOff>
      <xdr:row>91</xdr:row>
      <xdr:rowOff>89370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595704"/>
          <a:ext cx="838200" cy="9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165204</xdr:rowOff>
    </xdr:from>
    <xdr:to>
      <xdr:col>19</xdr:col>
      <xdr:colOff>177800</xdr:colOff>
      <xdr:row>92</xdr:row>
      <xdr:rowOff>138435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595704"/>
          <a:ext cx="889000" cy="3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138435</xdr:rowOff>
    </xdr:from>
    <xdr:to>
      <xdr:col>15</xdr:col>
      <xdr:colOff>50800</xdr:colOff>
      <xdr:row>93</xdr:row>
      <xdr:rowOff>51087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5911835"/>
          <a:ext cx="8890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104792</xdr:rowOff>
    </xdr:from>
    <xdr:to>
      <xdr:col>10</xdr:col>
      <xdr:colOff>114300</xdr:colOff>
      <xdr:row>93</xdr:row>
      <xdr:rowOff>51087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5706742"/>
          <a:ext cx="889000" cy="28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38570</xdr:rowOff>
    </xdr:from>
    <xdr:to>
      <xdr:col>24</xdr:col>
      <xdr:colOff>114300</xdr:colOff>
      <xdr:row>91</xdr:row>
      <xdr:rowOff>140170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64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61447</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49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114404</xdr:rowOff>
    </xdr:from>
    <xdr:to>
      <xdr:col>20</xdr:col>
      <xdr:colOff>38100</xdr:colOff>
      <xdr:row>91</xdr:row>
      <xdr:rowOff>44554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5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61081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32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87635</xdr:rowOff>
    </xdr:from>
    <xdr:to>
      <xdr:col>15</xdr:col>
      <xdr:colOff>101600</xdr:colOff>
      <xdr:row>93</xdr:row>
      <xdr:rowOff>17785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34312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63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287</xdr:rowOff>
    </xdr:from>
    <xdr:to>
      <xdr:col>10</xdr:col>
      <xdr:colOff>165100</xdr:colOff>
      <xdr:row>93</xdr:row>
      <xdr:rowOff>101887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594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118414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72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53992</xdr:rowOff>
    </xdr:from>
    <xdr:to>
      <xdr:col>6</xdr:col>
      <xdr:colOff>38100</xdr:colOff>
      <xdr:row>91</xdr:row>
      <xdr:rowOff>155592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65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669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43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27686</xdr:rowOff>
    </xdr:from>
    <xdr:to>
      <xdr:col>55</xdr:col>
      <xdr:colOff>0</xdr:colOff>
      <xdr:row>38</xdr:row>
      <xdr:rowOff>30429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4278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30429</xdr:rowOff>
    </xdr:from>
    <xdr:to>
      <xdr:col>50</xdr:col>
      <xdr:colOff>114300</xdr:colOff>
      <xdr:row>38</xdr:row>
      <xdr:rowOff>33630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4552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33630</xdr:rowOff>
    </xdr:from>
    <xdr:to>
      <xdr:col>45</xdr:col>
      <xdr:colOff>177800</xdr:colOff>
      <xdr:row>38</xdr:row>
      <xdr:rowOff>37744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48730"/>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36373</xdr:rowOff>
    </xdr:from>
    <xdr:to>
      <xdr:col>41</xdr:col>
      <xdr:colOff>50800</xdr:colOff>
      <xdr:row>38</xdr:row>
      <xdr:rowOff>37744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5147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148336</xdr:rowOff>
    </xdr:from>
    <xdr:to>
      <xdr:col>55</xdr:col>
      <xdr:colOff>50800</xdr:colOff>
      <xdr:row>38</xdr:row>
      <xdr:rowOff>78486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63263</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0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151079</xdr:rowOff>
    </xdr:from>
    <xdr:to>
      <xdr:col>50</xdr:col>
      <xdr:colOff>165100</xdr:colOff>
      <xdr:row>38</xdr:row>
      <xdr:rowOff>81229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72356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87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154280</xdr:rowOff>
    </xdr:from>
    <xdr:to>
      <xdr:col>46</xdr:col>
      <xdr:colOff>38100</xdr:colOff>
      <xdr:row>38</xdr:row>
      <xdr:rowOff>84430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75557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90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158394</xdr:rowOff>
    </xdr:from>
    <xdr:to>
      <xdr:col>41</xdr:col>
      <xdr:colOff>101600</xdr:colOff>
      <xdr:row>38</xdr:row>
      <xdr:rowOff>88544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79671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157023</xdr:rowOff>
    </xdr:from>
    <xdr:to>
      <xdr:col>36</xdr:col>
      <xdr:colOff>165100</xdr:colOff>
      <xdr:row>38</xdr:row>
      <xdr:rowOff>87173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78300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93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56631</xdr:rowOff>
    </xdr:from>
    <xdr:to>
      <xdr:col>55</xdr:col>
      <xdr:colOff>0</xdr:colOff>
      <xdr:row>56</xdr:row>
      <xdr:rowOff>135151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657831"/>
          <a:ext cx="838200" cy="7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135151</xdr:rowOff>
    </xdr:from>
    <xdr:to>
      <xdr:col>50</xdr:col>
      <xdr:colOff>114300</xdr:colOff>
      <xdr:row>56</xdr:row>
      <xdr:rowOff>143499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736351"/>
          <a:ext cx="889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143499</xdr:rowOff>
    </xdr:from>
    <xdr:to>
      <xdr:col>45</xdr:col>
      <xdr:colOff>177800</xdr:colOff>
      <xdr:row>57</xdr:row>
      <xdr:rowOff>44927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744699"/>
          <a:ext cx="8890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44927</xdr:rowOff>
    </xdr:from>
    <xdr:to>
      <xdr:col>41</xdr:col>
      <xdr:colOff>50800</xdr:colOff>
      <xdr:row>57</xdr:row>
      <xdr:rowOff>72181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17577"/>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5831</xdr:rowOff>
    </xdr:from>
    <xdr:to>
      <xdr:col>55</xdr:col>
      <xdr:colOff>50800</xdr:colOff>
      <xdr:row>56</xdr:row>
      <xdr:rowOff>107431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0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28708</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45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84351</xdr:rowOff>
    </xdr:from>
    <xdr:to>
      <xdr:col>50</xdr:col>
      <xdr:colOff>165100</xdr:colOff>
      <xdr:row>57</xdr:row>
      <xdr:rowOff>14501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8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31028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46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92699</xdr:rowOff>
    </xdr:from>
    <xdr:to>
      <xdr:col>46</xdr:col>
      <xdr:colOff>38100</xdr:colOff>
      <xdr:row>57</xdr:row>
      <xdr:rowOff>22849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6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39376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4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165577</xdr:rowOff>
    </xdr:from>
    <xdr:to>
      <xdr:col>41</xdr:col>
      <xdr:colOff>101600</xdr:colOff>
      <xdr:row>57</xdr:row>
      <xdr:rowOff>95727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6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112254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4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21381</xdr:rowOff>
    </xdr:from>
    <xdr:to>
      <xdr:col>36</xdr:col>
      <xdr:colOff>165100</xdr:colOff>
      <xdr:row>57</xdr:row>
      <xdr:rowOff>122981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114108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8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154597</xdr:rowOff>
    </xdr:from>
    <xdr:to>
      <xdr:col>55</xdr:col>
      <xdr:colOff>0</xdr:colOff>
      <xdr:row>78</xdr:row>
      <xdr:rowOff>26315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56247"/>
          <a:ext cx="838200" cy="4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154597</xdr:rowOff>
    </xdr:from>
    <xdr:to>
      <xdr:col>50</xdr:col>
      <xdr:colOff>114300</xdr:colOff>
      <xdr:row>78</xdr:row>
      <xdr:rowOff>112748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56247"/>
          <a:ext cx="889000" cy="12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112748</xdr:rowOff>
    </xdr:from>
    <xdr:to>
      <xdr:col>45</xdr:col>
      <xdr:colOff>177800</xdr:colOff>
      <xdr:row>78</xdr:row>
      <xdr:rowOff>125039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85848"/>
          <a:ext cx="889000" cy="1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125039</xdr:rowOff>
    </xdr:from>
    <xdr:to>
      <xdr:col>41</xdr:col>
      <xdr:colOff>50800</xdr:colOff>
      <xdr:row>78</xdr:row>
      <xdr:rowOff>149050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98139"/>
          <a:ext cx="889000" cy="2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146965</xdr:rowOff>
    </xdr:from>
    <xdr:to>
      <xdr:col>55</xdr:col>
      <xdr:colOff>50800</xdr:colOff>
      <xdr:row>78</xdr:row>
      <xdr:rowOff>77115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125392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2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103797</xdr:rowOff>
    </xdr:from>
    <xdr:to>
      <xdr:col>50</xdr:col>
      <xdr:colOff>165100</xdr:colOff>
      <xdr:row>78</xdr:row>
      <xdr:rowOff>33947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25074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39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61948</xdr:rowOff>
    </xdr:from>
    <xdr:to>
      <xdr:col>46</xdr:col>
      <xdr:colOff>38100</xdr:colOff>
      <xdr:row>78</xdr:row>
      <xdr:rowOff>163548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154675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74239</xdr:rowOff>
    </xdr:from>
    <xdr:to>
      <xdr:col>41</xdr:col>
      <xdr:colOff>101600</xdr:colOff>
      <xdr:row>79</xdr:row>
      <xdr:rowOff>4389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4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166966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4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98250</xdr:rowOff>
    </xdr:from>
    <xdr:to>
      <xdr:col>36</xdr:col>
      <xdr:colOff>165100</xdr:colOff>
      <xdr:row>79</xdr:row>
      <xdr:rowOff>28400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19527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6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116390</xdr:rowOff>
    </xdr:from>
    <xdr:to>
      <xdr:col>55</xdr:col>
      <xdr:colOff>0</xdr:colOff>
      <xdr:row>96</xdr:row>
      <xdr:rowOff>157707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575590"/>
          <a:ext cx="838200" cy="4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116390</xdr:rowOff>
    </xdr:from>
    <xdr:to>
      <xdr:col>50</xdr:col>
      <xdr:colOff>114300</xdr:colOff>
      <xdr:row>97</xdr:row>
      <xdr:rowOff>36350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75590"/>
          <a:ext cx="889000" cy="9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160269</xdr:rowOff>
    </xdr:from>
    <xdr:to>
      <xdr:col>45</xdr:col>
      <xdr:colOff>177800</xdr:colOff>
      <xdr:row>97</xdr:row>
      <xdr:rowOff>36350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19469"/>
          <a:ext cx="889000" cy="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160269</xdr:rowOff>
    </xdr:from>
    <xdr:to>
      <xdr:col>41</xdr:col>
      <xdr:colOff>50800</xdr:colOff>
      <xdr:row>97</xdr:row>
      <xdr:rowOff>48434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19469"/>
          <a:ext cx="889000" cy="5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135137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106907</xdr:rowOff>
    </xdr:from>
    <xdr:to>
      <xdr:col>55</xdr:col>
      <xdr:colOff>50800</xdr:colOff>
      <xdr:row>97</xdr:row>
      <xdr:rowOff>37057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6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129784</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1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65590</xdr:rowOff>
    </xdr:from>
    <xdr:to>
      <xdr:col>50</xdr:col>
      <xdr:colOff>165100</xdr:colOff>
      <xdr:row>96</xdr:row>
      <xdr:rowOff>167190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12267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30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157000</xdr:rowOff>
    </xdr:from>
    <xdr:to>
      <xdr:col>46</xdr:col>
      <xdr:colOff>38100</xdr:colOff>
      <xdr:row>97</xdr:row>
      <xdr:rowOff>87150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103677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39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109469</xdr:rowOff>
    </xdr:from>
    <xdr:to>
      <xdr:col>41</xdr:col>
      <xdr:colOff>101600</xdr:colOff>
      <xdr:row>97</xdr:row>
      <xdr:rowOff>39619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56146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34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169084</xdr:rowOff>
    </xdr:from>
    <xdr:to>
      <xdr:col>36</xdr:col>
      <xdr:colOff>165100</xdr:colOff>
      <xdr:row>97</xdr:row>
      <xdr:rowOff>99234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115761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4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3969</xdr:rowOff>
    </xdr:from>
    <xdr:to>
      <xdr:col>85</xdr:col>
      <xdr:colOff>127000</xdr:colOff>
      <xdr:row>37</xdr:row>
      <xdr:rowOff>64834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347619"/>
          <a:ext cx="8382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112192</xdr:rowOff>
    </xdr:from>
    <xdr:to>
      <xdr:col>81</xdr:col>
      <xdr:colOff>50800</xdr:colOff>
      <xdr:row>37</xdr:row>
      <xdr:rowOff>3969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5427142"/>
          <a:ext cx="889000" cy="92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112192</xdr:rowOff>
    </xdr:from>
    <xdr:to>
      <xdr:col>76</xdr:col>
      <xdr:colOff>114300</xdr:colOff>
      <xdr:row>37</xdr:row>
      <xdr:rowOff>64738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5427142"/>
          <a:ext cx="889000" cy="98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132345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10274</xdr:rowOff>
    </xdr:from>
    <xdr:to>
      <xdr:col>71</xdr:col>
      <xdr:colOff>177800</xdr:colOff>
      <xdr:row>37</xdr:row>
      <xdr:rowOff>64738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182474"/>
          <a:ext cx="889000" cy="22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14034</xdr:rowOff>
    </xdr:from>
    <xdr:to>
      <xdr:col>85</xdr:col>
      <xdr:colOff>177800</xdr:colOff>
      <xdr:row>37</xdr:row>
      <xdr:rowOff>115634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3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36911</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20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124619</xdr:rowOff>
    </xdr:from>
    <xdr:to>
      <xdr:col>81</xdr:col>
      <xdr:colOff>101600</xdr:colOff>
      <xdr:row>37</xdr:row>
      <xdr:rowOff>54769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2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45896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38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61392</xdr:rowOff>
    </xdr:from>
    <xdr:to>
      <xdr:col>76</xdr:col>
      <xdr:colOff>165100</xdr:colOff>
      <xdr:row>31</xdr:row>
      <xdr:rowOff>162992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53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8069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15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13938</xdr:rowOff>
    </xdr:from>
    <xdr:to>
      <xdr:col>72</xdr:col>
      <xdr:colOff>38100</xdr:colOff>
      <xdr:row>37</xdr:row>
      <xdr:rowOff>115538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3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132065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130924</xdr:rowOff>
    </xdr:from>
    <xdr:to>
      <xdr:col>67</xdr:col>
      <xdr:colOff>101600</xdr:colOff>
      <xdr:row>36</xdr:row>
      <xdr:rowOff>61074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1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77601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0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5164</xdr:rowOff>
    </xdr:from>
    <xdr:to>
      <xdr:col>85</xdr:col>
      <xdr:colOff>127000</xdr:colOff>
      <xdr:row>56</xdr:row>
      <xdr:rowOff>56700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606364"/>
          <a:ext cx="838200" cy="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56700</xdr:rowOff>
    </xdr:from>
    <xdr:to>
      <xdr:col>81</xdr:col>
      <xdr:colOff>50800</xdr:colOff>
      <xdr:row>56</xdr:row>
      <xdr:rowOff>162098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657900"/>
          <a:ext cx="889000" cy="10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162098</xdr:rowOff>
    </xdr:from>
    <xdr:to>
      <xdr:col>76</xdr:col>
      <xdr:colOff>114300</xdr:colOff>
      <xdr:row>57</xdr:row>
      <xdr:rowOff>533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763298"/>
          <a:ext cx="8890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533</xdr:rowOff>
    </xdr:from>
    <xdr:to>
      <xdr:col>71</xdr:col>
      <xdr:colOff>177800</xdr:colOff>
      <xdr:row>57</xdr:row>
      <xdr:rowOff>16215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773183"/>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125814</xdr:rowOff>
    </xdr:from>
    <xdr:to>
      <xdr:col>85</xdr:col>
      <xdr:colOff>177800</xdr:colOff>
      <xdr:row>56</xdr:row>
      <xdr:rowOff>55964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5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148691</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40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5900</xdr:rowOff>
    </xdr:from>
    <xdr:to>
      <xdr:col>81</xdr:col>
      <xdr:colOff>101600</xdr:colOff>
      <xdr:row>56</xdr:row>
      <xdr:rowOff>107500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6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124027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111298</xdr:rowOff>
    </xdr:from>
    <xdr:to>
      <xdr:col>76</xdr:col>
      <xdr:colOff>165100</xdr:colOff>
      <xdr:row>57</xdr:row>
      <xdr:rowOff>41448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1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32575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121183</xdr:rowOff>
    </xdr:from>
    <xdr:to>
      <xdr:col>72</xdr:col>
      <xdr:colOff>38100</xdr:colOff>
      <xdr:row>57</xdr:row>
      <xdr:rowOff>51333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2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67860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9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136865</xdr:rowOff>
    </xdr:from>
    <xdr:to>
      <xdr:col>67</xdr:col>
      <xdr:colOff>101600</xdr:colOff>
      <xdr:row>57</xdr:row>
      <xdr:rowOff>67015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58142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129313</xdr:rowOff>
    </xdr:from>
    <xdr:to>
      <xdr:col>76</xdr:col>
      <xdr:colOff>114300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02413"/>
          <a:ext cx="8890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129313</xdr:rowOff>
    </xdr:from>
    <xdr:to>
      <xdr:col>71</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502413"/>
          <a:ext cx="8890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78513</xdr:rowOff>
    </xdr:from>
    <xdr:to>
      <xdr:col>72</xdr:col>
      <xdr:colOff>38100</xdr:colOff>
      <xdr:row>79</xdr:row>
      <xdr:rowOff>8663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171240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147326</xdr:rowOff>
    </xdr:from>
    <xdr:to>
      <xdr:col>85</xdr:col>
      <xdr:colOff>127000</xdr:colOff>
      <xdr:row>96</xdr:row>
      <xdr:rowOff>33551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435076"/>
          <a:ext cx="838200" cy="5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33551</xdr:rowOff>
    </xdr:from>
    <xdr:to>
      <xdr:col>81</xdr:col>
      <xdr:colOff>50800</xdr:colOff>
      <xdr:row>96</xdr:row>
      <xdr:rowOff>52950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492751"/>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22510</xdr:rowOff>
    </xdr:from>
    <xdr:to>
      <xdr:col>76</xdr:col>
      <xdr:colOff>114300</xdr:colOff>
      <xdr:row>96</xdr:row>
      <xdr:rowOff>52950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481710"/>
          <a:ext cx="889000" cy="3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17230</xdr:rowOff>
    </xdr:from>
    <xdr:to>
      <xdr:col>71</xdr:col>
      <xdr:colOff>177800</xdr:colOff>
      <xdr:row>96</xdr:row>
      <xdr:rowOff>22510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47643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96526</xdr:rowOff>
    </xdr:from>
    <xdr:to>
      <xdr:col>85</xdr:col>
      <xdr:colOff>177800</xdr:colOff>
      <xdr:row>96</xdr:row>
      <xdr:rowOff>26676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119403</xdr:rowOff>
    </xdr:from>
    <xdr:ext cx="599010"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23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154201</xdr:rowOff>
    </xdr:from>
    <xdr:to>
      <xdr:col>81</xdr:col>
      <xdr:colOff>101600</xdr:colOff>
      <xdr:row>96</xdr:row>
      <xdr:rowOff>84351</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4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100878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1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2150</xdr:rowOff>
    </xdr:from>
    <xdr:to>
      <xdr:col>76</xdr:col>
      <xdr:colOff>165100</xdr:colOff>
      <xdr:row>96</xdr:row>
      <xdr:rowOff>103750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4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120277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3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143160</xdr:rowOff>
    </xdr:from>
    <xdr:to>
      <xdr:col>72</xdr:col>
      <xdr:colOff>38100</xdr:colOff>
      <xdr:row>96</xdr:row>
      <xdr:rowOff>73310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89837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20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137880</xdr:rowOff>
    </xdr:from>
    <xdr:to>
      <xdr:col>67</xdr:col>
      <xdr:colOff>101600</xdr:colOff>
      <xdr:row>96</xdr:row>
      <xdr:rowOff>68030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4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84557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20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30200</xdr:rowOff>
    </xdr:from>
    <xdr:to>
      <xdr:col>116</xdr:col>
      <xdr:colOff>63500</xdr:colOff>
      <xdr:row>37</xdr:row>
      <xdr:rowOff>135585</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373850"/>
          <a:ext cx="8382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90644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434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540</xdr:rowOff>
    </xdr:from>
    <xdr:to>
      <xdr:col>111</xdr:col>
      <xdr:colOff>177800</xdr:colOff>
      <xdr:row>37</xdr:row>
      <xdr:rowOff>30200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344190"/>
          <a:ext cx="889000" cy="2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46296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561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540</xdr:rowOff>
    </xdr:from>
    <xdr:to>
      <xdr:col>107</xdr:col>
      <xdr:colOff>50800</xdr:colOff>
      <xdr:row>37</xdr:row>
      <xdr:rowOff>85693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19545300" y="6344190"/>
          <a:ext cx="889000" cy="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54925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570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85693</xdr:rowOff>
    </xdr:from>
    <xdr:to>
      <xdr:col>102</xdr:col>
      <xdr:colOff>114300</xdr:colOff>
      <xdr:row>37</xdr:row>
      <xdr:rowOff>92380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18656300" y="6429343"/>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55954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571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84785</xdr:rowOff>
    </xdr:from>
    <xdr:to>
      <xdr:col>116</xdr:col>
      <xdr:colOff>114300</xdr:colOff>
      <xdr:row>38</xdr:row>
      <xdr:rowOff>14936</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44162</xdr:rowOff>
    </xdr:from>
    <xdr:ext cx="469744"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21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150850</xdr:rowOff>
    </xdr:from>
    <xdr:to>
      <xdr:col>112</xdr:col>
      <xdr:colOff>38100</xdr:colOff>
      <xdr:row>37</xdr:row>
      <xdr:rowOff>81000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3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97527</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088428" y="60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121190</xdr:rowOff>
    </xdr:from>
    <xdr:to>
      <xdr:col>107</xdr:col>
      <xdr:colOff>101600</xdr:colOff>
      <xdr:row>37</xdr:row>
      <xdr:rowOff>51340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29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67867</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199428" y="606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34893</xdr:rowOff>
    </xdr:from>
    <xdr:to>
      <xdr:col>102</xdr:col>
      <xdr:colOff>165100</xdr:colOff>
      <xdr:row>37</xdr:row>
      <xdr:rowOff>136493</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3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153020</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10428" y="6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41580</xdr:rowOff>
    </xdr:from>
    <xdr:to>
      <xdr:col>98</xdr:col>
      <xdr:colOff>38100</xdr:colOff>
      <xdr:row>37</xdr:row>
      <xdr:rowOff>143180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3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159707</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21428" y="61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総務費は、住民一人あたり</a:t>
          </a:r>
          <a:r>
            <a:rPr kumimoji="1" lang="en-US" altLang="ja-JP" sz="1200">
              <a:latin typeface="ＭＳ Ｐゴシック" panose="020B0600070205080204" pitchFamily="50" charset="-128"/>
              <a:ea typeface="ＭＳ Ｐゴシック" panose="020B0600070205080204" pitchFamily="50" charset="-128"/>
            </a:rPr>
            <a:t>356,043</a:t>
          </a:r>
          <a:r>
            <a:rPr kumimoji="1" lang="ja-JP" altLang="en-US" sz="1200">
              <a:latin typeface="ＭＳ Ｐゴシック" panose="020B0600070205080204" pitchFamily="50" charset="-128"/>
              <a:ea typeface="ＭＳ Ｐゴシック" panose="020B0600070205080204" pitchFamily="50" charset="-128"/>
            </a:rPr>
            <a:t>円となっており、類似団体に比べ高い水準となっている。これは、令和１２年度開業に向けた北海道新幹線札幌延伸に伴う事業費や人件費によるものである。今後も開業までは高い水準で推移することが見込まれるため、その他の目的別歳出について事務事業の効率化を図りながら歳出の抑制に努める。</a:t>
          </a:r>
        </a:p>
        <a:p>
          <a:r>
            <a:rPr kumimoji="1" lang="ja-JP" altLang="en-US" sz="1200">
              <a:latin typeface="ＭＳ Ｐゴシック" panose="020B0600070205080204" pitchFamily="50" charset="-128"/>
              <a:ea typeface="ＭＳ Ｐゴシック" panose="020B0600070205080204" pitchFamily="50" charset="-128"/>
            </a:rPr>
            <a:t>　民生費は、住民一人あたり</a:t>
          </a:r>
          <a:r>
            <a:rPr kumimoji="1" lang="en-US" altLang="ja-JP" sz="1200">
              <a:latin typeface="ＭＳ Ｐゴシック" panose="020B0600070205080204" pitchFamily="50" charset="-128"/>
              <a:ea typeface="ＭＳ Ｐゴシック" panose="020B0600070205080204" pitchFamily="50" charset="-128"/>
            </a:rPr>
            <a:t>222,799</a:t>
          </a:r>
          <a:r>
            <a:rPr kumimoji="1" lang="ja-JP" altLang="en-US" sz="1200">
              <a:latin typeface="ＭＳ Ｐゴシック" panose="020B0600070205080204" pitchFamily="50" charset="-128"/>
              <a:ea typeface="ＭＳ Ｐゴシック" panose="020B0600070205080204" pitchFamily="50" charset="-128"/>
            </a:rPr>
            <a:t>円となっており、類似団体に比べ高い水準となっている。これは、地域会館等整備事業（中規模集会施設新築工事等３７百万円）等の影響によるものである。</a:t>
          </a:r>
        </a:p>
        <a:p>
          <a:r>
            <a:rPr kumimoji="1" lang="ja-JP" altLang="en-US" sz="1200">
              <a:latin typeface="ＭＳ Ｐゴシック" panose="020B0600070205080204" pitchFamily="50" charset="-128"/>
              <a:ea typeface="ＭＳ Ｐゴシック" panose="020B0600070205080204" pitchFamily="50" charset="-128"/>
            </a:rPr>
            <a:t>　衛生費は、住民一人あたり</a:t>
          </a:r>
          <a:r>
            <a:rPr kumimoji="1" lang="en-US" altLang="ja-JP" sz="1200">
              <a:latin typeface="ＭＳ Ｐゴシック" panose="020B0600070205080204" pitchFamily="50" charset="-128"/>
              <a:ea typeface="ＭＳ Ｐゴシック" panose="020B0600070205080204" pitchFamily="50" charset="-128"/>
            </a:rPr>
            <a:t>174,105</a:t>
          </a:r>
          <a:r>
            <a:rPr kumimoji="1" lang="ja-JP" altLang="en-US" sz="1200">
              <a:latin typeface="ＭＳ Ｐゴシック" panose="020B0600070205080204" pitchFamily="50" charset="-128"/>
              <a:ea typeface="ＭＳ Ｐゴシック" panose="020B0600070205080204" pitchFamily="50" charset="-128"/>
            </a:rPr>
            <a:t>円となっており、類似団体に比べ高い水準となっている。これは、町立病院への繰出が毎年多額にあることによるが、町内唯一の医療機関であり、町民の医療確保のため病院の経営改善を図りながら引き続き維持していく。</a:t>
          </a:r>
        </a:p>
        <a:p>
          <a:r>
            <a:rPr kumimoji="1" lang="ja-JP" altLang="en-US" sz="1200">
              <a:latin typeface="ＭＳ Ｐゴシック" panose="020B0600070205080204" pitchFamily="50" charset="-128"/>
              <a:ea typeface="ＭＳ Ｐゴシック" panose="020B0600070205080204" pitchFamily="50" charset="-128"/>
            </a:rPr>
            <a:t>　公債費は、住民一人あたり</a:t>
          </a:r>
          <a:r>
            <a:rPr kumimoji="1" lang="en-US" altLang="ja-JP" sz="1200">
              <a:latin typeface="ＭＳ Ｐゴシック" panose="020B0600070205080204" pitchFamily="50" charset="-128"/>
              <a:ea typeface="ＭＳ Ｐゴシック" panose="020B0600070205080204" pitchFamily="50" charset="-128"/>
            </a:rPr>
            <a:t>110,832</a:t>
          </a:r>
          <a:r>
            <a:rPr kumimoji="1" lang="ja-JP" altLang="en-US" sz="1200">
              <a:latin typeface="ＭＳ Ｐゴシック" panose="020B0600070205080204" pitchFamily="50" charset="-128"/>
              <a:ea typeface="ＭＳ Ｐゴシック" panose="020B0600070205080204" pitchFamily="50" charset="-128"/>
            </a:rPr>
            <a:t>円となっており、過去５年類似団体を上回っている。令和２年度より増加したのは、葬斎場改修事業（平成２９年度借入額２９６百万円）の償還（３３百万円）が開始したこと等によるものである。平成１９年度に公債費負担適正化計画を策定し、公債費の金額自体は平成１９年度をピークに減少に転じ、令和元年度には減少のピークを迎えた。借入利率が平準化したことに伴い、今後は元利償還金の増加が見込まれるため、引き続き事業の重要度や緊急度を十分考慮し、普通建設事業に係る地方債の発行抑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９年度から令和元年度については、基幹産業であるホタテ養殖業の不振や商工事業者の経営改善支援に対する臨時財政需要があったため、実質単年度収支は赤字となっているが、財政調整基金の取崩しにより実質収支は黒字となっている。</a:t>
          </a:r>
        </a:p>
        <a:p>
          <a:r>
            <a:rPr kumimoji="1" lang="ja-JP" altLang="en-US" sz="1200">
              <a:latin typeface="ＭＳ ゴシック" pitchFamily="49" charset="-128"/>
              <a:ea typeface="ＭＳ ゴシック" pitchFamily="49" charset="-128"/>
            </a:rPr>
            <a:t>　財政調整基金残高は、平成２９年度の１，３３５百万円から令和３年度には１，０３０百万円と、３０５百万円（▲２２．８％）減少したことから、今後は、緊急に必要な事業を峻別することにより歳出の見直しを実施するとともに、適切な財源の確保に努め、財政調整基金の取崩しの抑制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これまで赤字額が計上されたことはなく、毎年度黒字額の計上が続いている。また、各会計の状況においては、国民健康保険特別会計が平成２２年度から令和２年度まで赤字となっているが、その他の会計は標準財政規模比の数値に増減があるものの、赤字額が計上されたことはない。</a:t>
          </a:r>
        </a:p>
        <a:p>
          <a:r>
            <a:rPr kumimoji="1" lang="ja-JP" altLang="en-US" sz="1400">
              <a:latin typeface="ＭＳ ゴシック" pitchFamily="49" charset="-128"/>
              <a:ea typeface="ＭＳ ゴシック" pitchFamily="49" charset="-128"/>
            </a:rPr>
            <a:t>　国民健康保険特別会計については、赤字は減少傾向にあるが、引き続き国民健康保険税の適正化を図るなど、収支の改善を図っていく。</a:t>
          </a:r>
        </a:p>
        <a:p>
          <a:r>
            <a:rPr kumimoji="1" lang="ja-JP" altLang="en-US" sz="1400">
              <a:latin typeface="ＭＳ ゴシック" pitchFamily="49" charset="-128"/>
              <a:ea typeface="ＭＳ ゴシック" pitchFamily="49" charset="-128"/>
            </a:rPr>
            <a:t>　その他の会計については、今後も黒字計上が続くよう、各会計において適正な財政執行に努める。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に公債費負担適正化計画を策定。新規起債の抑制等、公債費負担の管理を進めた結果、元利償還金は平成１９年度の７３３百万円から令和３年度には５４９百万円と、１８４百万円（▲２５．１％）減少した。</a:t>
          </a:r>
        </a:p>
        <a:p>
          <a:r>
            <a:rPr kumimoji="1" lang="ja-JP" altLang="en-US" sz="1400">
              <a:latin typeface="ＭＳ ゴシック" pitchFamily="49" charset="-128"/>
              <a:ea typeface="ＭＳ ゴシック" pitchFamily="49" charset="-128"/>
            </a:rPr>
            <a:t>　公営企業債の元利償還金に対する繰入金は、企業債残高の減により減少傾向となっている。</a:t>
          </a:r>
        </a:p>
        <a:p>
          <a:r>
            <a:rPr kumimoji="1" lang="ja-JP" altLang="en-US" sz="1400">
              <a:latin typeface="ＭＳ ゴシック" pitchFamily="49" charset="-128"/>
              <a:ea typeface="ＭＳ ゴシック" pitchFamily="49" charset="-128"/>
            </a:rPr>
            <a:t>　今後は、借入利率が平準化したことに伴い元利償還金の増加が見込まれることから、新規発行債を必要最小限にするなど抑制し、実質公債費比率の上昇抑制を図っていく。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満期一括償還地方債の償還の財源として積み立てていない。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に公債費負担適正化計画を策定。公債費負担の適正な管理を進めた結果、一般会計等に係る地方債の残高は平成１９年度の７，１７５百万円から令和３年度には４，６７４百万円と、２，５０１百万円（▲３４．９％</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また、充当可能財源のうち財政調整基金については、事務事業の見直し等を図り歳出余剰金を積立てているものの、平成２９年度から令和元年度については、基幹産業であるホタテ養殖業の不振や商工事業者の経営改善支援に対する臨時財政需要があったことにより、平成２８年度残高１，６４３百万円から令和元年度残高９９８百万円に６４５百万円（▲３９．２％）減少したが、令和３年度については、前年度比７４百万円（７．７％）の増加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北海道長万部町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税収等の減少により基金取崩額が増加したが、北海道新幹線建設関連補償事業基金（２８９百万円）及び財政調整基金（７４百万円）が増加したため、令和３年度は前年度に比較し３３１百万円（２１．６％）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海道新幹線開通時の新駅建設に係る街並整備や老朽化した公共施設の建替・大規模改修など将来的な需要の増大に備えるため、さらなる事業の見直しを図り、基金残高の増加に努める。また、基金の使途の明確化を図るため、特定目的基金に優先的に積み立て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・北海道新幹線建設関連補償事業基金：北海道新幹線建設関連補償事業に関連する必要な事業に要する経費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・まちづくり基金：寄付によるまちづくり推進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・し尿処理施設解体基金：山越郡衛生処理組合のし尿処理施設解体及び撤去に要する経費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・地域振興基金：新幹線を核としたまちづくりや公共施設の整備など地域の振興整備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・地域福祉基金：高齢者保健福祉活動の促進に要する経費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・北海道新幹線建設関連補償事業基金：令和３年度は取崩しがなく、２８９百万円（４５１．６％）の増加となった。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・まちづくり基金：ふるさと納税の利用促進により５３百万円を積み立て、まちづくりや産業振興などの事業に対して４０百万円取り崩し、１３百万円（８．１％）増加した。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・し尿処理施設解体基金：うちうらクリーンセンター解体工事費（１０１百万円）に充当するため、５１百万円（▲３８．６％）の減少となった。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・地域振興基金：新幹線を核としたまちづくりや公共施設の整備などのため、令和３年度は１０百万円（▲１３．０％）の減少となった。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・地域福祉基金：高齢者保健福祉活動の促進に要する経費に取り崩したことで、２百万円（▲５．７％）の減少となった。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により、特定目的基金の取り崩しは今後も増加が見込まれるが、将来的な財政需要の増大を鑑み、事業を厳選し効果的な充当となるよう努めていく。まちづくり基金にあっては、ふるさと納税のさらなる積極的な利用を促進し、基金残高の増加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令和３年度は前年度に比較し７４百万円（７．７％）の増加となった。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突発的な財政需要に対応するため、基金残高は現状と同程度を維持するよう努めるが、基金の使途の明確化を図るため、地域振興基金など特定目的基金に振り替えて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令和３年度補正予算（第１号）に伴う普通交付税の再算定において措置された臨時財政対策債償還基金費の算定額（３１百万円）を積み立てたことにより、令和３年度は前年度に比較し１６百万円（２４．２％）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令和５年度まで役場庁舎建設時の起債の償還があり、その財政的な負担の軽減のため同程度の取り崩しの実施を予定している。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79BC181-B3EC-4BC9-9530-D2B59DC370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F0F222B-3B9D-4D8D-8586-91A21607E4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133D6AB-0E03-43EB-9F71-64044F492C7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45A2A67-63D6-4EAE-A5CD-40C16B62E54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AFE6F28-BD12-4CB5-94A8-5E0611AD695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FF07138-7063-41A7-8EF7-BEDFD43CAA8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1305110-66D9-4023-9939-E8B1CE53DD2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5C3CF47-5C66-457E-AE36-F82296B10BE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22B9020-DE2A-439E-8ACD-A37641838FA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D0FEA3B-101F-4EDD-A66D-330B28CD5F1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D7BCBB5-4374-4E43-9D1E-41FA05B2684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A3CDB24-A85E-498E-82F0-74C938E0CAE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
4,808
310.76
6,499,481
6,340,891
158,263
3,289,764
4,673,528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A62EDF6-1F01-45C6-9BA1-18B9B1C6A96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B4EFCF0-47E7-4C03-A4C4-5F75F0B224C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D90D79B-0FC9-48DF-B5FB-4809E0832D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77133F0-A26F-4ED4-BE48-D4A980508B6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5336A1C-86F9-4508-9DB3-76D44D82F46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C94553C-D688-451D-8690-92FB7080B01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C810288-FF59-484A-AC09-72666BC917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EDB4F09-F237-49E3-AFAE-E7A746CCF6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DBB05BF-4B47-45C4-8EB3-3AACC2F58FF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AA3A4C9-3762-4FB7-ABC4-216C2858CAD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DFF460E-31B8-46FB-861B-345752AA812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A8F7137-D538-4EB2-A25B-AB6AA24BF5B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8E3337A-2C20-4A03-8786-80BB5472519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83F4FC5-02CB-467B-B8FD-2862CC914B9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2186D84-9A70-4736-A9DD-1A43AD876B5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CF0434F-B24C-4518-8B4F-CEB482E975C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8D61D9E-4B34-44CE-B2E6-E451036EC4F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FE757B5-E2AA-4E7D-BB22-8AEE6ABFF3F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82C7036-7A02-4C4C-9B4B-30F9C6D0A04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0AEACAD-22D2-4361-9F0E-628B531EE6C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C2B55B4-23A8-4844-8DF9-3B944985AF3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22AEB00-F4DB-417A-BC67-16393E1ADCC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AD4012D-1962-4ED1-A0E0-FCE22B850F9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6048418-4F74-4923-ADFD-D172EBF3138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E0F411A-54C4-4AEC-B8BC-731CD8C39F0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DD30738-5B5C-4619-AF70-2699D0661B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5DDA2B6-A912-4A0A-B6AE-15D1DCDAB47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411DF35-6838-4111-8DAB-EA23C4FC3A1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53297BA-3D07-46A9-81BD-8BCADA6AD9A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B13B7A9-F1E8-4AA1-8135-AA4DDD1BD79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E2B2DE5-56FD-4772-9BB6-79E27383E07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7A92D55-DA09-4FA3-9B9F-7572C8E5F30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738581E-11AB-4504-ABDF-F05C88DAEE7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6A9DF11-5F3C-4DC3-87DE-95C79032B2B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0C10FF1-35FD-47F7-BFB3-B5697C42793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本町では、令和３年度に策定した公共施設等総合管理計画において、公共施設等の延べ床面積を３０．８％削減するという目標を掲げ、老朽化した施設の集約化・複合化や除却を進めることとしている。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有形固定資産減価償却率については、類似団体とほぼ同水準となっており、今後も計画に則り適切な水準を維持していく。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DA166AA-EC9B-4DDD-8F7F-9EA7F4F2A51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6CB592A-6C23-41AD-97A3-BA7CE8512A1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8D36BF0-2A3F-4C67-8DB2-DD72A162B3E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DF418F9-AFD6-4774-B114-1BD9C783A39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B36C4414-386A-4529-8E63-FD847237EF84}"/>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4E17ABB-4E7B-4BA2-81B9-B21E9784A87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4F59EDE-F905-4719-86E8-E9E6027D11D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E4D455F-340D-471C-80BC-E384F0FCF9C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EFC765A-EBD4-4712-BB7D-F68CD37E0D3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AF144B8-7327-4316-AB29-3B36E1F1F9E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1E0097A-1FA4-4B68-BD81-1F2C13E8C5E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A703AD5-A29A-47F3-AAA4-AEA5292D008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B45EB05-84EC-453E-8C8C-792A714D0CE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7486753-E7AB-400E-A571-C51CFC992BF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F5BDEA99-19E4-4CA3-B004-03E7989D20A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63B8F56-38D3-4CAD-BBFD-BF3DED73F0D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8B159585-3CCF-4825-B99C-8089B62FA2E7}"/>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444BAD16-BCE4-4A3D-8367-2D3D27565D06}"/>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96FA867E-7F42-4F06-8F5D-AEA5E51B595E}"/>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a:extLst>
            <a:ext uri="{FF2B5EF4-FFF2-40B4-BE49-F238E27FC236}">
              <a16:creationId xmlns:a16="http://schemas.microsoft.com/office/drawing/2014/main" id="{3B4FA963-3361-4B2E-A515-D654D06DAEF1}"/>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a:extLst>
            <a:ext uri="{FF2B5EF4-FFF2-40B4-BE49-F238E27FC236}">
              <a16:creationId xmlns:a16="http://schemas.microsoft.com/office/drawing/2014/main" id="{7D8FB92F-4886-423E-81EA-BCB0C54DFDEA}"/>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70" name="有形固定資産減価償却率平均値テキスト">
          <a:extLst>
            <a:ext uri="{FF2B5EF4-FFF2-40B4-BE49-F238E27FC236}">
              <a16:creationId xmlns:a16="http://schemas.microsoft.com/office/drawing/2014/main" id="{5D866373-260F-43A7-8E04-47E113A9BD23}"/>
            </a:ext>
          </a:extLst>
        </xdr:cNvPr>
        <xdr:cNvSpPr txBox="1"/>
      </xdr:nvSpPr>
      <xdr:spPr>
        <a:xfrm>
          <a:off x="4813300" y="5946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a:extLst>
            <a:ext uri="{FF2B5EF4-FFF2-40B4-BE49-F238E27FC236}">
              <a16:creationId xmlns:a16="http://schemas.microsoft.com/office/drawing/2014/main" id="{437A39AD-E5CF-48C4-A6AF-160C8BDA3F41}"/>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a:extLst>
            <a:ext uri="{FF2B5EF4-FFF2-40B4-BE49-F238E27FC236}">
              <a16:creationId xmlns:a16="http://schemas.microsoft.com/office/drawing/2014/main" id="{469B4F84-A0B9-4627-A443-58E11D9028A1}"/>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F239C30A-AC5D-4103-A9AF-1080521258A3}"/>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22C1B4EE-FEAA-4134-8154-7358A6C5228C}"/>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a:extLst>
            <a:ext uri="{FF2B5EF4-FFF2-40B4-BE49-F238E27FC236}">
              <a16:creationId xmlns:a16="http://schemas.microsoft.com/office/drawing/2014/main" id="{5833AE31-1AC6-4810-BA47-AAB5C4CF494E}"/>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03C058E-BFF0-41B7-A26E-A8DED56B5BA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BF4A155-2846-4053-B1B0-16843481954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43113A5-E6BD-4F43-A05B-692A4C761F8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C089DD4-678D-441C-A3A0-F937B0E40EE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27F70FD-B1C6-4018-934D-6CA1CB9AB12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81" name="楕円 80">
          <a:extLst>
            <a:ext uri="{FF2B5EF4-FFF2-40B4-BE49-F238E27FC236}">
              <a16:creationId xmlns:a16="http://schemas.microsoft.com/office/drawing/2014/main" id="{9A89B934-D025-4520-A666-AAE5D747380B}"/>
            </a:ext>
          </a:extLst>
        </xdr:cNvPr>
        <xdr:cNvSpPr/>
      </xdr:nvSpPr>
      <xdr:spPr>
        <a:xfrm>
          <a:off x="47117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28380</xdr:rowOff>
    </xdr:from>
    <xdr:ext cx="405111" cy="259045"/>
    <xdr:sp macro="" textlink="">
      <xdr:nvSpPr>
        <xdr:cNvPr id="82" name="有形固定資産減価償却率該当値テキスト">
          <a:extLst>
            <a:ext uri="{FF2B5EF4-FFF2-40B4-BE49-F238E27FC236}">
              <a16:creationId xmlns:a16="http://schemas.microsoft.com/office/drawing/2014/main" id="{52376ED3-635E-4295-BF4A-2EC57ED43A2D}"/>
            </a:ext>
          </a:extLst>
        </xdr:cNvPr>
        <xdr:cNvSpPr txBox="1"/>
      </xdr:nvSpPr>
      <xdr:spPr>
        <a:xfrm>
          <a:off x="4813300" y="611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19367</xdr:rowOff>
    </xdr:from>
    <xdr:to>
      <xdr:col>19</xdr:col>
      <xdr:colOff>187325</xdr:colOff>
      <xdr:row>31</xdr:row>
      <xdr:rowOff>120967</xdr:rowOff>
    </xdr:to>
    <xdr:sp macro="" textlink="">
      <xdr:nvSpPr>
        <xdr:cNvPr id="83" name="楕円 82">
          <a:extLst>
            <a:ext uri="{FF2B5EF4-FFF2-40B4-BE49-F238E27FC236}">
              <a16:creationId xmlns:a16="http://schemas.microsoft.com/office/drawing/2014/main" id="{83BF6BF6-9EF7-47F1-BE01-752D3865721C}"/>
            </a:ext>
          </a:extLst>
        </xdr:cNvPr>
        <xdr:cNvSpPr/>
      </xdr:nvSpPr>
      <xdr:spPr>
        <a:xfrm>
          <a:off x="4000500" y="6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70167</xdr:rowOff>
    </xdr:from>
    <xdr:to>
      <xdr:col>23</xdr:col>
      <xdr:colOff>85725</xdr:colOff>
      <xdr:row>31</xdr:row>
      <xdr:rowOff>100753</xdr:rowOff>
    </xdr:to>
    <xdr:cxnSp macro="">
      <xdr:nvCxnSpPr>
        <xdr:cNvPr id="84" name="直線コネクタ 83">
          <a:extLst>
            <a:ext uri="{FF2B5EF4-FFF2-40B4-BE49-F238E27FC236}">
              <a16:creationId xmlns:a16="http://schemas.microsoft.com/office/drawing/2014/main" id="{D9F61DD9-251A-409D-B2CA-E09B480F9321}"/>
            </a:ext>
          </a:extLst>
        </xdr:cNvPr>
        <xdr:cNvCxnSpPr/>
      </xdr:nvCxnSpPr>
      <xdr:spPr>
        <a:xfrm>
          <a:off x="4051300" y="6156642"/>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5" name="楕円 84">
          <a:extLst>
            <a:ext uri="{FF2B5EF4-FFF2-40B4-BE49-F238E27FC236}">
              <a16:creationId xmlns:a16="http://schemas.microsoft.com/office/drawing/2014/main" id="{AFCC8619-76D9-459B-B354-6E738577ED9A}"/>
            </a:ext>
          </a:extLst>
        </xdr:cNvPr>
        <xdr:cNvSpPr/>
      </xdr:nvSpPr>
      <xdr:spPr>
        <a:xfrm>
          <a:off x="3238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39582</xdr:rowOff>
    </xdr:from>
    <xdr:to>
      <xdr:col>19</xdr:col>
      <xdr:colOff>136525</xdr:colOff>
      <xdr:row>31</xdr:row>
      <xdr:rowOff>70167</xdr:rowOff>
    </xdr:to>
    <xdr:cxnSp macro="">
      <xdr:nvCxnSpPr>
        <xdr:cNvPr id="86" name="直線コネクタ 85">
          <a:extLst>
            <a:ext uri="{FF2B5EF4-FFF2-40B4-BE49-F238E27FC236}">
              <a16:creationId xmlns:a16="http://schemas.microsoft.com/office/drawing/2014/main" id="{2AC36C48-3BB1-4CA3-BD61-42D623ACC06A}"/>
            </a:ext>
          </a:extLst>
        </xdr:cNvPr>
        <xdr:cNvCxnSpPr/>
      </xdr:nvCxnSpPr>
      <xdr:spPr>
        <a:xfrm>
          <a:off x="3289300" y="6126057"/>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133244</xdr:rowOff>
    </xdr:from>
    <xdr:to>
      <xdr:col>11</xdr:col>
      <xdr:colOff>187325</xdr:colOff>
      <xdr:row>31</xdr:row>
      <xdr:rowOff>63394</xdr:rowOff>
    </xdr:to>
    <xdr:sp macro="" textlink="">
      <xdr:nvSpPr>
        <xdr:cNvPr id="87" name="楕円 86">
          <a:extLst>
            <a:ext uri="{FF2B5EF4-FFF2-40B4-BE49-F238E27FC236}">
              <a16:creationId xmlns:a16="http://schemas.microsoft.com/office/drawing/2014/main" id="{0FD9867D-136A-4D32-8B09-1C57B26BC99F}"/>
            </a:ext>
          </a:extLst>
        </xdr:cNvPr>
        <xdr:cNvSpPr/>
      </xdr:nvSpPr>
      <xdr:spPr>
        <a:xfrm>
          <a:off x="24765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xdr:rowOff>
    </xdr:from>
    <xdr:to>
      <xdr:col>15</xdr:col>
      <xdr:colOff>136525</xdr:colOff>
      <xdr:row>31</xdr:row>
      <xdr:rowOff>39582</xdr:rowOff>
    </xdr:to>
    <xdr:cxnSp macro="">
      <xdr:nvCxnSpPr>
        <xdr:cNvPr id="88" name="直線コネクタ 87">
          <a:extLst>
            <a:ext uri="{FF2B5EF4-FFF2-40B4-BE49-F238E27FC236}">
              <a16:creationId xmlns:a16="http://schemas.microsoft.com/office/drawing/2014/main" id="{1EBF5C1D-917D-4EC3-8FD7-B616331CFCAA}"/>
            </a:ext>
          </a:extLst>
        </xdr:cNvPr>
        <xdr:cNvCxnSpPr/>
      </xdr:nvCxnSpPr>
      <xdr:spPr>
        <a:xfrm>
          <a:off x="2527300" y="6099069"/>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106257</xdr:rowOff>
    </xdr:from>
    <xdr:to>
      <xdr:col>7</xdr:col>
      <xdr:colOff>187325</xdr:colOff>
      <xdr:row>31</xdr:row>
      <xdr:rowOff>36407</xdr:rowOff>
    </xdr:to>
    <xdr:sp macro="" textlink="">
      <xdr:nvSpPr>
        <xdr:cNvPr id="89" name="楕円 88">
          <a:extLst>
            <a:ext uri="{FF2B5EF4-FFF2-40B4-BE49-F238E27FC236}">
              <a16:creationId xmlns:a16="http://schemas.microsoft.com/office/drawing/2014/main" id="{B11DA09B-E171-4F0C-82CF-9B54CB92370F}"/>
            </a:ext>
          </a:extLst>
        </xdr:cNvPr>
        <xdr:cNvSpPr/>
      </xdr:nvSpPr>
      <xdr:spPr>
        <a:xfrm>
          <a:off x="1714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157057</xdr:rowOff>
    </xdr:from>
    <xdr:to>
      <xdr:col>11</xdr:col>
      <xdr:colOff>136525</xdr:colOff>
      <xdr:row>31</xdr:row>
      <xdr:rowOff>12594</xdr:rowOff>
    </xdr:to>
    <xdr:cxnSp macro="">
      <xdr:nvCxnSpPr>
        <xdr:cNvPr id="90" name="直線コネクタ 89">
          <a:extLst>
            <a:ext uri="{FF2B5EF4-FFF2-40B4-BE49-F238E27FC236}">
              <a16:creationId xmlns:a16="http://schemas.microsoft.com/office/drawing/2014/main" id="{40C99561-5135-4BE7-97A1-8D9F50C693FB}"/>
            </a:ext>
          </a:extLst>
        </xdr:cNvPr>
        <xdr:cNvCxnSpPr/>
      </xdr:nvCxnSpPr>
      <xdr:spPr>
        <a:xfrm>
          <a:off x="1765300" y="6072082"/>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87118</xdr:rowOff>
    </xdr:from>
    <xdr:ext cx="405111" cy="259045"/>
    <xdr:sp macro="" textlink="">
      <xdr:nvSpPr>
        <xdr:cNvPr id="91" name="n_1aveValue有形固定資産減価償却率">
          <a:extLst>
            <a:ext uri="{FF2B5EF4-FFF2-40B4-BE49-F238E27FC236}">
              <a16:creationId xmlns:a16="http://schemas.microsoft.com/office/drawing/2014/main" id="{C09FCA33-17D2-41C5-8BD0-E3220166D788}"/>
            </a:ext>
          </a:extLst>
        </xdr:cNvPr>
        <xdr:cNvSpPr txBox="1"/>
      </xdr:nvSpPr>
      <xdr:spPr>
        <a:xfrm>
          <a:off x="3836044" y="583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2" name="n_2aveValue有形固定資産減価償却率">
          <a:extLst>
            <a:ext uri="{FF2B5EF4-FFF2-40B4-BE49-F238E27FC236}">
              <a16:creationId xmlns:a16="http://schemas.microsoft.com/office/drawing/2014/main" id="{6ECB8ABE-1DB0-41E6-81FA-18BDF5455653}"/>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a:extLst>
            <a:ext uri="{FF2B5EF4-FFF2-40B4-BE49-F238E27FC236}">
              <a16:creationId xmlns:a16="http://schemas.microsoft.com/office/drawing/2014/main" id="{19EA9530-5B03-486C-9014-44941D80CBD4}"/>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4" name="n_4aveValue有形固定資産減価償却率">
          <a:extLst>
            <a:ext uri="{FF2B5EF4-FFF2-40B4-BE49-F238E27FC236}">
              <a16:creationId xmlns:a16="http://schemas.microsoft.com/office/drawing/2014/main" id="{AA8C401D-CFB7-4678-964E-0104755C31DD}"/>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112094</xdr:rowOff>
    </xdr:from>
    <xdr:ext cx="405111" cy="259045"/>
    <xdr:sp macro="" textlink="">
      <xdr:nvSpPr>
        <xdr:cNvPr id="95" name="n_1mainValue有形固定資産減価償却率">
          <a:extLst>
            <a:ext uri="{FF2B5EF4-FFF2-40B4-BE49-F238E27FC236}">
              <a16:creationId xmlns:a16="http://schemas.microsoft.com/office/drawing/2014/main" id="{5FF3E531-1178-4F8E-ADDB-45706A434C0F}"/>
            </a:ext>
          </a:extLst>
        </xdr:cNvPr>
        <xdr:cNvSpPr txBox="1"/>
      </xdr:nvSpPr>
      <xdr:spPr>
        <a:xfrm>
          <a:off x="3836044" y="61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96" name="n_2mainValue有形固定資産減価償却率">
          <a:extLst>
            <a:ext uri="{FF2B5EF4-FFF2-40B4-BE49-F238E27FC236}">
              <a16:creationId xmlns:a16="http://schemas.microsoft.com/office/drawing/2014/main" id="{A85937AB-9843-401C-BD4E-01C687FFF878}"/>
            </a:ext>
          </a:extLst>
        </xdr:cNvPr>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54521</xdr:rowOff>
    </xdr:from>
    <xdr:ext cx="405111" cy="259045"/>
    <xdr:sp macro="" textlink="">
      <xdr:nvSpPr>
        <xdr:cNvPr id="97" name="n_3mainValue有形固定資産減価償却率">
          <a:extLst>
            <a:ext uri="{FF2B5EF4-FFF2-40B4-BE49-F238E27FC236}">
              <a16:creationId xmlns:a16="http://schemas.microsoft.com/office/drawing/2014/main" id="{8CA74AEC-4364-4A61-9743-514990DBFB89}"/>
            </a:ext>
          </a:extLst>
        </xdr:cNvPr>
        <xdr:cNvSpPr txBox="1"/>
      </xdr:nvSpPr>
      <xdr:spPr>
        <a:xfrm>
          <a:off x="2324744" y="61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8" name="n_4mainValue有形固定資産減価償却率">
          <a:extLst>
            <a:ext uri="{FF2B5EF4-FFF2-40B4-BE49-F238E27FC236}">
              <a16:creationId xmlns:a16="http://schemas.microsoft.com/office/drawing/2014/main" id="{CF069DDB-FC82-41FE-886A-03FEA5B35F82}"/>
            </a:ext>
          </a:extLst>
        </xdr:cNvPr>
        <xdr:cNvSpPr txBox="1"/>
      </xdr:nvSpPr>
      <xdr:spPr>
        <a:xfrm>
          <a:off x="1562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05D2343-A569-4797-9691-61DC4F04076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9487AD3-CB36-4EE8-B610-35092C2158C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068A8C8-617D-4421-927A-B8B0B05692C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DC7CAC9-65BF-4E68-839E-AFB86BA7329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53A6241-2FBC-4702-B75A-DB44F74BAB9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C9FC16A-A657-4AA6-9066-4531B4EDF10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E859928-C717-43F9-B026-7DDA646036E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8C37207-9B51-48D3-87C8-3A3641E5CFF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2DEFF37-7B70-48C0-B266-21CBE1B75D5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1EE54A0-6800-4EE8-8907-71404981A29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4EA9560-1809-466F-8CBC-96AD8CB441F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F2CB17D-4433-4E8B-AA25-A3039DE366F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591B406-7CC1-4351-A568-8403909EC53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債務償還比率は増加傾向にあったが、令和２年度から減少傾向に転じている。</a:t>
          </a:r>
        </a:p>
        <a:p>
          <a:r>
            <a:rPr kumimoji="1" lang="ja-JP" altLang="en-US" sz="1100">
              <a:latin typeface="ＭＳ Ｐゴシック" panose="020B0600070205080204" pitchFamily="50" charset="-128"/>
              <a:ea typeface="ＭＳ Ｐゴシック" panose="020B0600070205080204" pitchFamily="50" charset="-128"/>
            </a:rPr>
            <a:t>　令和２年度に比較して、地方債現在高及び公営企業債等繰入見込額等の減少により、将来負担額が３．７億円減少したことと、新幹線建設関連補償事業基金の一時的な増加等により、充当可能財源が３．４億円増加したためである。</a:t>
          </a:r>
        </a:p>
        <a:p>
          <a:r>
            <a:rPr kumimoji="1" lang="ja-JP" altLang="en-US" sz="1100">
              <a:latin typeface="ＭＳ Ｐゴシック" panose="020B0600070205080204" pitchFamily="50" charset="-128"/>
              <a:ea typeface="ＭＳ Ｐゴシック" panose="020B0600070205080204" pitchFamily="50" charset="-128"/>
            </a:rPr>
            <a:t>　今後も毎年度の元利償還額との均衡を踏まえて、地方債の新規発行を抑制していく。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E95B5A6-BEA8-44A7-8895-66744585CAD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4C8AE2A-18A5-4F56-8A7A-89E71E91805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2223FC7-0410-4E1F-8238-55F2219F87D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96AB519C-AA63-46F9-AF0A-FAF557570D6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EE04971A-C7BE-4AC8-877D-7D1F7BF5A68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902712F0-7E82-4B40-B97D-6432DDB07F9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8FB6533-419C-4D4F-9957-931EBA69E8F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B81F7C55-7C2E-46F5-85D1-92CF2FFD7D2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9E09609C-72A5-4C36-BEFA-DEB9AE2ECF4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E553C753-7F24-48D5-976A-74738449E9F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4128FB1A-FEC2-41CF-8409-5F3AAEAFF48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1063C6F-56E2-457E-9CA7-2DDAEE6ECEF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A5B30C35-3C97-4BA4-8026-701ADBC49CD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A21BD47-D002-4B73-9FFC-FCB60FADD31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6DB047F-0513-439A-ABBD-EF315693A5F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7" name="直線コネクタ 126">
          <a:extLst>
            <a:ext uri="{FF2B5EF4-FFF2-40B4-BE49-F238E27FC236}">
              <a16:creationId xmlns:a16="http://schemas.microsoft.com/office/drawing/2014/main" id="{B2ABFF34-8FB8-460A-B0CA-C6640A5ECFEB}"/>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8" name="債務償還比率最小値テキスト">
          <a:extLst>
            <a:ext uri="{FF2B5EF4-FFF2-40B4-BE49-F238E27FC236}">
              <a16:creationId xmlns:a16="http://schemas.microsoft.com/office/drawing/2014/main" id="{E0859351-CEFC-4D31-A22A-F94B5BECF90F}"/>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9" name="直線コネクタ 128">
          <a:extLst>
            <a:ext uri="{FF2B5EF4-FFF2-40B4-BE49-F238E27FC236}">
              <a16:creationId xmlns:a16="http://schemas.microsoft.com/office/drawing/2014/main" id="{23E02098-6984-492C-957D-E53C631E769C}"/>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2A23320D-1B61-4C95-9EE5-832D6310166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AF882348-5F9F-41CB-9681-3B26FD0D714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2" name="債務償還比率平均値テキスト">
          <a:extLst>
            <a:ext uri="{FF2B5EF4-FFF2-40B4-BE49-F238E27FC236}">
              <a16:creationId xmlns:a16="http://schemas.microsoft.com/office/drawing/2014/main" id="{B1FFEA36-CEAA-4ECA-BA83-3026B79BCE20}"/>
            </a:ext>
          </a:extLst>
        </xdr:cNvPr>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3" name="フローチャート: 判断 132">
          <a:extLst>
            <a:ext uri="{FF2B5EF4-FFF2-40B4-BE49-F238E27FC236}">
              <a16:creationId xmlns:a16="http://schemas.microsoft.com/office/drawing/2014/main" id="{CB49719C-AA09-4AD8-9C83-BB88BA2A65ED}"/>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4" name="フローチャート: 判断 133">
          <a:extLst>
            <a:ext uri="{FF2B5EF4-FFF2-40B4-BE49-F238E27FC236}">
              <a16:creationId xmlns:a16="http://schemas.microsoft.com/office/drawing/2014/main" id="{0629E564-52E6-4E2C-ACED-18F12510BAAC}"/>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5" name="フローチャート: 判断 134">
          <a:extLst>
            <a:ext uri="{FF2B5EF4-FFF2-40B4-BE49-F238E27FC236}">
              <a16:creationId xmlns:a16="http://schemas.microsoft.com/office/drawing/2014/main" id="{94EBFDBD-8473-40C2-8441-CE342A1D6EEA}"/>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6" name="フローチャート: 判断 135">
          <a:extLst>
            <a:ext uri="{FF2B5EF4-FFF2-40B4-BE49-F238E27FC236}">
              <a16:creationId xmlns:a16="http://schemas.microsoft.com/office/drawing/2014/main" id="{20D21BED-B320-4E72-9BF1-D9D7B4BE5E4C}"/>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7" name="フローチャート: 判断 136">
          <a:extLst>
            <a:ext uri="{FF2B5EF4-FFF2-40B4-BE49-F238E27FC236}">
              <a16:creationId xmlns:a16="http://schemas.microsoft.com/office/drawing/2014/main" id="{2300283D-71D2-4BF1-8EED-2FAD9BDA0EAC}"/>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9F48E94-F27A-4F75-AF92-9DE9292D8CF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882723C-8EBB-4411-8363-E55A67F2AC7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81A7102-1C38-4906-BA03-DCD8B7F479F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E0CE907-C8B7-4A95-B77F-5CB625010FF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ECAD283-2437-4598-898D-17788072EE3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130104</xdr:rowOff>
    </xdr:from>
    <xdr:to>
      <xdr:col>76</xdr:col>
      <xdr:colOff>73025</xdr:colOff>
      <xdr:row>29</xdr:row>
      <xdr:rowOff>60254</xdr:rowOff>
    </xdr:to>
    <xdr:sp macro="" textlink="">
      <xdr:nvSpPr>
        <xdr:cNvPr id="143" name="楕円 142">
          <a:extLst>
            <a:ext uri="{FF2B5EF4-FFF2-40B4-BE49-F238E27FC236}">
              <a16:creationId xmlns:a16="http://schemas.microsoft.com/office/drawing/2014/main" id="{70BF134A-8D81-4236-83CC-90DFE0E0090A}"/>
            </a:ext>
          </a:extLst>
        </xdr:cNvPr>
        <xdr:cNvSpPr/>
      </xdr:nvSpPr>
      <xdr:spPr>
        <a:xfrm>
          <a:off x="14744700" y="570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108531</xdr:rowOff>
    </xdr:from>
    <xdr:ext cx="469744" cy="259045"/>
    <xdr:sp macro="" textlink="">
      <xdr:nvSpPr>
        <xdr:cNvPr id="144" name="債務償還比率該当値テキスト">
          <a:extLst>
            <a:ext uri="{FF2B5EF4-FFF2-40B4-BE49-F238E27FC236}">
              <a16:creationId xmlns:a16="http://schemas.microsoft.com/office/drawing/2014/main" id="{DEA83A76-2773-42FF-9B30-DB7C4895D0FB}"/>
            </a:ext>
          </a:extLst>
        </xdr:cNvPr>
        <xdr:cNvSpPr txBox="1"/>
      </xdr:nvSpPr>
      <xdr:spPr>
        <a:xfrm>
          <a:off x="14846300" y="56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88195</xdr:rowOff>
    </xdr:from>
    <xdr:to>
      <xdr:col>72</xdr:col>
      <xdr:colOff>123825</xdr:colOff>
      <xdr:row>30</xdr:row>
      <xdr:rowOff>18345</xdr:rowOff>
    </xdr:to>
    <xdr:sp macro="" textlink="">
      <xdr:nvSpPr>
        <xdr:cNvPr id="145" name="楕円 144">
          <a:extLst>
            <a:ext uri="{FF2B5EF4-FFF2-40B4-BE49-F238E27FC236}">
              <a16:creationId xmlns:a16="http://schemas.microsoft.com/office/drawing/2014/main" id="{61EAEDA6-7E77-45E0-A747-9B02DEF17A6D}"/>
            </a:ext>
          </a:extLst>
        </xdr:cNvPr>
        <xdr:cNvSpPr/>
      </xdr:nvSpPr>
      <xdr:spPr>
        <a:xfrm>
          <a:off x="14033500" y="583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9454</xdr:rowOff>
    </xdr:from>
    <xdr:to>
      <xdr:col>76</xdr:col>
      <xdr:colOff>22225</xdr:colOff>
      <xdr:row>29</xdr:row>
      <xdr:rowOff>138995</xdr:rowOff>
    </xdr:to>
    <xdr:cxnSp macro="">
      <xdr:nvCxnSpPr>
        <xdr:cNvPr id="146" name="直線コネクタ 145">
          <a:extLst>
            <a:ext uri="{FF2B5EF4-FFF2-40B4-BE49-F238E27FC236}">
              <a16:creationId xmlns:a16="http://schemas.microsoft.com/office/drawing/2014/main" id="{40683CFD-9046-4F92-9C33-A273BC2E67A3}"/>
            </a:ext>
          </a:extLst>
        </xdr:cNvPr>
        <xdr:cNvCxnSpPr/>
      </xdr:nvCxnSpPr>
      <xdr:spPr>
        <a:xfrm flipV="1">
          <a:off x="14084300" y="5753029"/>
          <a:ext cx="711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133773</xdr:rowOff>
    </xdr:from>
    <xdr:to>
      <xdr:col>68</xdr:col>
      <xdr:colOff>123825</xdr:colOff>
      <xdr:row>30</xdr:row>
      <xdr:rowOff>63923</xdr:rowOff>
    </xdr:to>
    <xdr:sp macro="" textlink="">
      <xdr:nvSpPr>
        <xdr:cNvPr id="147" name="楕円 146">
          <a:extLst>
            <a:ext uri="{FF2B5EF4-FFF2-40B4-BE49-F238E27FC236}">
              <a16:creationId xmlns:a16="http://schemas.microsoft.com/office/drawing/2014/main" id="{AEBF3452-D881-4AEE-BB09-02B2BE3E82AF}"/>
            </a:ext>
          </a:extLst>
        </xdr:cNvPr>
        <xdr:cNvSpPr/>
      </xdr:nvSpPr>
      <xdr:spPr>
        <a:xfrm>
          <a:off x="13271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138995</xdr:rowOff>
    </xdr:from>
    <xdr:to>
      <xdr:col>72</xdr:col>
      <xdr:colOff>73025</xdr:colOff>
      <xdr:row>30</xdr:row>
      <xdr:rowOff>13123</xdr:rowOff>
    </xdr:to>
    <xdr:cxnSp macro="">
      <xdr:nvCxnSpPr>
        <xdr:cNvPr id="148" name="直線コネクタ 147">
          <a:extLst>
            <a:ext uri="{FF2B5EF4-FFF2-40B4-BE49-F238E27FC236}">
              <a16:creationId xmlns:a16="http://schemas.microsoft.com/office/drawing/2014/main" id="{DDC683D7-2A94-48D6-AF70-0519114F1184}"/>
            </a:ext>
          </a:extLst>
        </xdr:cNvPr>
        <xdr:cNvCxnSpPr/>
      </xdr:nvCxnSpPr>
      <xdr:spPr>
        <a:xfrm flipV="1">
          <a:off x="13322300" y="5882570"/>
          <a:ext cx="762000" cy="4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80398</xdr:rowOff>
    </xdr:from>
    <xdr:to>
      <xdr:col>64</xdr:col>
      <xdr:colOff>123825</xdr:colOff>
      <xdr:row>30</xdr:row>
      <xdr:rowOff>10548</xdr:rowOff>
    </xdr:to>
    <xdr:sp macro="" textlink="">
      <xdr:nvSpPr>
        <xdr:cNvPr id="149" name="楕円 148">
          <a:extLst>
            <a:ext uri="{FF2B5EF4-FFF2-40B4-BE49-F238E27FC236}">
              <a16:creationId xmlns:a16="http://schemas.microsoft.com/office/drawing/2014/main" id="{05332C6F-13AD-4199-B38D-607E6341C3C4}"/>
            </a:ext>
          </a:extLst>
        </xdr:cNvPr>
        <xdr:cNvSpPr/>
      </xdr:nvSpPr>
      <xdr:spPr>
        <a:xfrm>
          <a:off x="12509500" y="582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131198</xdr:rowOff>
    </xdr:from>
    <xdr:to>
      <xdr:col>68</xdr:col>
      <xdr:colOff>73025</xdr:colOff>
      <xdr:row>30</xdr:row>
      <xdr:rowOff>13123</xdr:rowOff>
    </xdr:to>
    <xdr:cxnSp macro="">
      <xdr:nvCxnSpPr>
        <xdr:cNvPr id="150" name="直線コネクタ 149">
          <a:extLst>
            <a:ext uri="{FF2B5EF4-FFF2-40B4-BE49-F238E27FC236}">
              <a16:creationId xmlns:a16="http://schemas.microsoft.com/office/drawing/2014/main" id="{F8A5E1A1-4B18-4065-8EA4-08C1FF0C7B0A}"/>
            </a:ext>
          </a:extLst>
        </xdr:cNvPr>
        <xdr:cNvCxnSpPr/>
      </xdr:nvCxnSpPr>
      <xdr:spPr>
        <a:xfrm>
          <a:off x="12560300" y="5874773"/>
          <a:ext cx="762000" cy="5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39497</xdr:rowOff>
    </xdr:from>
    <xdr:to>
      <xdr:col>60</xdr:col>
      <xdr:colOff>123825</xdr:colOff>
      <xdr:row>29</xdr:row>
      <xdr:rowOff>141097</xdr:rowOff>
    </xdr:to>
    <xdr:sp macro="" textlink="">
      <xdr:nvSpPr>
        <xdr:cNvPr id="151" name="楕円 150">
          <a:extLst>
            <a:ext uri="{FF2B5EF4-FFF2-40B4-BE49-F238E27FC236}">
              <a16:creationId xmlns:a16="http://schemas.microsoft.com/office/drawing/2014/main" id="{A2D7C053-4ACF-4D26-B082-94C61ACD7DA2}"/>
            </a:ext>
          </a:extLst>
        </xdr:cNvPr>
        <xdr:cNvSpPr/>
      </xdr:nvSpPr>
      <xdr:spPr>
        <a:xfrm>
          <a:off x="11747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90297</xdr:rowOff>
    </xdr:from>
    <xdr:to>
      <xdr:col>64</xdr:col>
      <xdr:colOff>73025</xdr:colOff>
      <xdr:row>29</xdr:row>
      <xdr:rowOff>131198</xdr:rowOff>
    </xdr:to>
    <xdr:cxnSp macro="">
      <xdr:nvCxnSpPr>
        <xdr:cNvPr id="152" name="直線コネクタ 151">
          <a:extLst>
            <a:ext uri="{FF2B5EF4-FFF2-40B4-BE49-F238E27FC236}">
              <a16:creationId xmlns:a16="http://schemas.microsoft.com/office/drawing/2014/main" id="{12189731-DF32-4CCC-9014-AC773A23B1BD}"/>
            </a:ext>
          </a:extLst>
        </xdr:cNvPr>
        <xdr:cNvCxnSpPr/>
      </xdr:nvCxnSpPr>
      <xdr:spPr>
        <a:xfrm>
          <a:off x="11798300" y="5833872"/>
          <a:ext cx="762000" cy="4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3" name="n_1aveValue債務償還比率">
          <a:extLst>
            <a:ext uri="{FF2B5EF4-FFF2-40B4-BE49-F238E27FC236}">
              <a16:creationId xmlns:a16="http://schemas.microsoft.com/office/drawing/2014/main" id="{890F6C7F-E7C4-44F7-8CAB-E35221FEDA28}"/>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4" name="n_2aveValue債務償還比率">
          <a:extLst>
            <a:ext uri="{FF2B5EF4-FFF2-40B4-BE49-F238E27FC236}">
              <a16:creationId xmlns:a16="http://schemas.microsoft.com/office/drawing/2014/main" id="{BF236CAF-4A1F-4C6D-9928-414583431BC3}"/>
            </a:ext>
          </a:extLst>
        </xdr:cNvPr>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5" name="n_3aveValue債務償還比率">
          <a:extLst>
            <a:ext uri="{FF2B5EF4-FFF2-40B4-BE49-F238E27FC236}">
              <a16:creationId xmlns:a16="http://schemas.microsoft.com/office/drawing/2014/main" id="{E6D8E6A0-ECD1-4557-9AC1-45F156981153}"/>
            </a:ext>
          </a:extLst>
        </xdr:cNvPr>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11511</xdr:rowOff>
    </xdr:from>
    <xdr:ext cx="469744" cy="259045"/>
    <xdr:sp macro="" textlink="">
      <xdr:nvSpPr>
        <xdr:cNvPr id="156" name="n_4aveValue債務償還比率">
          <a:extLst>
            <a:ext uri="{FF2B5EF4-FFF2-40B4-BE49-F238E27FC236}">
              <a16:creationId xmlns:a16="http://schemas.microsoft.com/office/drawing/2014/main" id="{0E49B593-553B-4B2F-99A7-53BCF248656B}"/>
            </a:ext>
          </a:extLst>
        </xdr:cNvPr>
        <xdr:cNvSpPr txBox="1"/>
      </xdr:nvSpPr>
      <xdr:spPr>
        <a:xfrm>
          <a:off x="11563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9472</xdr:rowOff>
    </xdr:from>
    <xdr:ext cx="469744" cy="259045"/>
    <xdr:sp macro="" textlink="">
      <xdr:nvSpPr>
        <xdr:cNvPr id="157" name="n_1mainValue債務償還比率">
          <a:extLst>
            <a:ext uri="{FF2B5EF4-FFF2-40B4-BE49-F238E27FC236}">
              <a16:creationId xmlns:a16="http://schemas.microsoft.com/office/drawing/2014/main" id="{F511C5E4-DD51-4CDB-9211-AB4E44977791}"/>
            </a:ext>
          </a:extLst>
        </xdr:cNvPr>
        <xdr:cNvSpPr txBox="1"/>
      </xdr:nvSpPr>
      <xdr:spPr>
        <a:xfrm>
          <a:off x="13836727" y="592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55050</xdr:rowOff>
    </xdr:from>
    <xdr:ext cx="469744" cy="259045"/>
    <xdr:sp macro="" textlink="">
      <xdr:nvSpPr>
        <xdr:cNvPr id="158" name="n_2mainValue債務償還比率">
          <a:extLst>
            <a:ext uri="{FF2B5EF4-FFF2-40B4-BE49-F238E27FC236}">
              <a16:creationId xmlns:a16="http://schemas.microsoft.com/office/drawing/2014/main" id="{85B2B85E-AF15-4D44-8F4D-90AA7499873C}"/>
            </a:ext>
          </a:extLst>
        </xdr:cNvPr>
        <xdr:cNvSpPr txBox="1"/>
      </xdr:nvSpPr>
      <xdr:spPr>
        <a:xfrm>
          <a:off x="13087427" y="597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1675</xdr:rowOff>
    </xdr:from>
    <xdr:ext cx="469744" cy="259045"/>
    <xdr:sp macro="" textlink="">
      <xdr:nvSpPr>
        <xdr:cNvPr id="159" name="n_3mainValue債務償還比率">
          <a:extLst>
            <a:ext uri="{FF2B5EF4-FFF2-40B4-BE49-F238E27FC236}">
              <a16:creationId xmlns:a16="http://schemas.microsoft.com/office/drawing/2014/main" id="{2AD7D19E-3836-4C4A-BACE-03E9F3CF0EE6}"/>
            </a:ext>
          </a:extLst>
        </xdr:cNvPr>
        <xdr:cNvSpPr txBox="1"/>
      </xdr:nvSpPr>
      <xdr:spPr>
        <a:xfrm>
          <a:off x="12325427" y="591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157624</xdr:rowOff>
    </xdr:from>
    <xdr:ext cx="469744" cy="259045"/>
    <xdr:sp macro="" textlink="">
      <xdr:nvSpPr>
        <xdr:cNvPr id="160" name="n_4mainValue債務償還比率">
          <a:extLst>
            <a:ext uri="{FF2B5EF4-FFF2-40B4-BE49-F238E27FC236}">
              <a16:creationId xmlns:a16="http://schemas.microsoft.com/office/drawing/2014/main" id="{83174AC1-1C05-4631-A061-6DD175B85FA5}"/>
            </a:ext>
          </a:extLst>
        </xdr:cNvPr>
        <xdr:cNvSpPr txBox="1"/>
      </xdr:nvSpPr>
      <xdr:spPr>
        <a:xfrm>
          <a:off x="11563427" y="555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1B8A142-8696-4C6E-8547-D7E83836EBC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443D7108-D26F-428B-A3A8-2A40C20418A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37588E7-5E0E-4EE1-8758-2B54DC3E9A5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3679F62-96BF-42CC-A549-10FFDBC1FC5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63EF61C-DBA2-44BC-A923-34ACC3F84DE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B3D264E-CF8D-4797-8A2D-D30137B179B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5C6163-2D90-49FE-8D13-078F2D3E11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8A9D63-82C4-4C89-803B-A754F8B2FD2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6663D0-B915-4A5A-B72F-F1B0B213DC2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26A645-DF4C-4458-B835-E2A41E9C515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6E12150-9A0C-4CDB-8FE2-2FA5BE1DE0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3F5FAD-6E7B-4F1A-B264-5F4FE7DC98E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A2EC49-A6CA-4230-9A84-A32DD64BE56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1819022-835B-4732-903C-BA1C698D321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D7783E-5AD7-458B-A134-5B2E33A4275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916259-4033-49D0-A340-BC37907E2D0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
4,808
310.76
6,499,481
6,340,891
158,263
3,289,764
4,673,528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41806E-57D4-41DE-B458-C5F1C6B809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F6ACB5-7F48-4263-AF30-B63D3A7C81A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6E1220-7A7B-41E7-B602-45E40CB6E67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32AE57-0665-4F77-96FF-C3211BCE4D2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8E172C-BE8B-434B-BFFF-EDB21BF9F5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A9028A7-401E-4470-9F23-5943FF7B92B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ED7C1F-CDD4-47AF-B3DF-E44A65C99B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EDB5B5-6DF1-490C-97B2-003BF0F84B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B9D5AC-9A66-45F9-BFDB-2A5533ABA36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ECD3BE-1101-454D-BBFF-F1F0B426B0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DC61884-472A-4B2F-9D85-D5F9D8EACB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E04145-DE6D-40EF-94D2-8E3831CCF2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BA30A3F-4BD1-4716-B16C-47D6AFE5350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2988C0-23C6-4FC5-AD19-44CF3DA617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FB6C04-20BC-477D-B905-CA5942A5BB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AE4DDF-DA86-430F-BC19-476247D8243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053651-3C93-4BAD-9B08-F4A17D09FF2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CD789A7-8C2A-4D80-ADCC-211B8648AD3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6DC455-E253-4E06-808A-63E36377B8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B6A10A4-FD30-4568-BA61-16DA9DF003D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0E66FF-EC93-4E30-AA81-A3DC7BF3C06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37AC41-C9A7-4C65-9375-BEE852B71DF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8306F92-D155-44C1-82B9-41CA95F5634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9F4716-2398-45D1-AED5-1DDC3E27F68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BBE6592-EAB0-44C0-B015-186432115DE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5D559D4-BBB3-49B9-AD97-0C389B2499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0D5C34-0660-4593-86DF-5D77B92320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E8A7653-9E8C-4C99-A305-5FA8D2569D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04D9B9-12E4-47EB-B67D-7DB7A1A2CA0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74C0B01-4780-4BA0-9597-1F95B8E3880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8D4C753-1F86-42E6-98CF-95F14814180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B0C67D1-CD7E-4236-B9E9-645F9752317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F2C7D68-6CAC-4239-8A66-E26193956DB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775EEE6-C1A5-4718-AD1C-F4ED3FF78D2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9DF6ABA-368B-4E91-925D-28F814BA871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2057AD2-7765-440F-99C1-8FCE0896E71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C8DD8A2-608A-48B5-A44F-4B306C15B2B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2F74AFB-A06F-4D4D-867B-8E7004EEDFB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6C6E9A2-5B37-4FB3-8A60-ECE2150F263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D7CBD79-AF55-41E3-B269-6AE5FE06259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6CCB94C-BE0D-431B-92CD-A749EC2C3E3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5E156AA-78D1-459C-A980-3CE6EBDD7A6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A59C240-07DD-4F4E-AD75-B00DD51D9D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DBFEA1C-6235-47E7-8764-03EEFEF82D8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C8B51E6-5C1F-4235-B359-638408956BC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C39B3320-68FA-4D29-8C89-E6847B383BCD}"/>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49B0BB9B-018D-4DBE-A58E-2C69297BA17D}"/>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2D1514D7-F18C-4B19-9EDD-68B57EFC2FE1}"/>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5BE5EFC0-EC97-47D7-B538-9E3693312A62}"/>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E70B3C87-5F5C-4A90-BCD2-5BD8CE302A7B}"/>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992301F2-13F9-416A-8422-77DFF27F1956}"/>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3D1C9A65-D8C0-4D12-A693-8FC644689F52}"/>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3C4ECA36-2F1D-48D7-931D-A12B398CA3EF}"/>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E91AA1CF-0CFD-4961-83CF-7221411CB73B}"/>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B2A7E11E-3A58-435F-B4EB-ACAEDF94DEA4}"/>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7088AE05-1B5C-401A-A5E3-7A3A9925379D}"/>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68A0D0-10BE-40BF-A2A3-C21C13C12E8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F224940-ADC4-4901-B434-007CFA6C8F6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394615-E87F-425E-928E-E616970526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78C850-0C2F-4D14-AED4-8BB493E20D9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56315EA-56CE-45DF-8334-1667FC7A674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34925</xdr:rowOff>
    </xdr:from>
    <xdr:to>
      <xdr:col>24</xdr:col>
      <xdr:colOff>114300</xdr:colOff>
      <xdr:row>38</xdr:row>
      <xdr:rowOff>136525</xdr:rowOff>
    </xdr:to>
    <xdr:sp macro="" textlink="">
      <xdr:nvSpPr>
        <xdr:cNvPr id="73" name="楕円 72">
          <a:extLst>
            <a:ext uri="{FF2B5EF4-FFF2-40B4-BE49-F238E27FC236}">
              <a16:creationId xmlns:a16="http://schemas.microsoft.com/office/drawing/2014/main" id="{16261A69-C246-4360-90E6-91D54F259298}"/>
            </a:ext>
          </a:extLst>
        </xdr:cNvPr>
        <xdr:cNvSpPr/>
      </xdr:nvSpPr>
      <xdr:spPr>
        <a:xfrm>
          <a:off x="4584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57802</xdr:rowOff>
    </xdr:from>
    <xdr:ext cx="405111" cy="259045"/>
    <xdr:sp macro="" textlink="">
      <xdr:nvSpPr>
        <xdr:cNvPr id="74" name="【道路】&#10;有形固定資産減価償却率該当値テキスト">
          <a:extLst>
            <a:ext uri="{FF2B5EF4-FFF2-40B4-BE49-F238E27FC236}">
              <a16:creationId xmlns:a16="http://schemas.microsoft.com/office/drawing/2014/main" id="{AF6DDBDD-A407-436D-B176-81C5229C6414}"/>
            </a:ext>
          </a:extLst>
        </xdr:cNvPr>
        <xdr:cNvSpPr txBox="1"/>
      </xdr:nvSpPr>
      <xdr:spPr>
        <a:xfrm>
          <a:off x="4673600" y="640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166370</xdr:rowOff>
    </xdr:from>
    <xdr:to>
      <xdr:col>20</xdr:col>
      <xdr:colOff>38100</xdr:colOff>
      <xdr:row>38</xdr:row>
      <xdr:rowOff>96520</xdr:rowOff>
    </xdr:to>
    <xdr:sp macro="" textlink="">
      <xdr:nvSpPr>
        <xdr:cNvPr id="75" name="楕円 74">
          <a:extLst>
            <a:ext uri="{FF2B5EF4-FFF2-40B4-BE49-F238E27FC236}">
              <a16:creationId xmlns:a16="http://schemas.microsoft.com/office/drawing/2014/main" id="{CC85C2D9-04D4-4B82-8F43-9CBED7EFFAC9}"/>
            </a:ext>
          </a:extLst>
        </xdr:cNvPr>
        <xdr:cNvSpPr/>
      </xdr:nvSpPr>
      <xdr:spPr>
        <a:xfrm>
          <a:off x="3746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45720</xdr:rowOff>
    </xdr:from>
    <xdr:to>
      <xdr:col>24</xdr:col>
      <xdr:colOff>63500</xdr:colOff>
      <xdr:row>38</xdr:row>
      <xdr:rowOff>85725</xdr:rowOff>
    </xdr:to>
    <xdr:cxnSp macro="">
      <xdr:nvCxnSpPr>
        <xdr:cNvPr id="76" name="直線コネクタ 75">
          <a:extLst>
            <a:ext uri="{FF2B5EF4-FFF2-40B4-BE49-F238E27FC236}">
              <a16:creationId xmlns:a16="http://schemas.microsoft.com/office/drawing/2014/main" id="{20231E2A-0AD7-4C7B-AE18-FFE4D55C08E2}"/>
            </a:ext>
          </a:extLst>
        </xdr:cNvPr>
        <xdr:cNvCxnSpPr/>
      </xdr:nvCxnSpPr>
      <xdr:spPr>
        <a:xfrm>
          <a:off x="3797300" y="65608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126365</xdr:rowOff>
    </xdr:from>
    <xdr:to>
      <xdr:col>15</xdr:col>
      <xdr:colOff>101600</xdr:colOff>
      <xdr:row>38</xdr:row>
      <xdr:rowOff>56515</xdr:rowOff>
    </xdr:to>
    <xdr:sp macro="" textlink="">
      <xdr:nvSpPr>
        <xdr:cNvPr id="77" name="楕円 76">
          <a:extLst>
            <a:ext uri="{FF2B5EF4-FFF2-40B4-BE49-F238E27FC236}">
              <a16:creationId xmlns:a16="http://schemas.microsoft.com/office/drawing/2014/main" id="{A5D1AFDB-2BEA-4366-A4BE-B914B2EB8623}"/>
            </a:ext>
          </a:extLst>
        </xdr:cNvPr>
        <xdr:cNvSpPr/>
      </xdr:nvSpPr>
      <xdr:spPr>
        <a:xfrm>
          <a:off x="2857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xdr:rowOff>
    </xdr:from>
    <xdr:to>
      <xdr:col>19</xdr:col>
      <xdr:colOff>177800</xdr:colOff>
      <xdr:row>38</xdr:row>
      <xdr:rowOff>45720</xdr:rowOff>
    </xdr:to>
    <xdr:cxnSp macro="">
      <xdr:nvCxnSpPr>
        <xdr:cNvPr id="78" name="直線コネクタ 77">
          <a:extLst>
            <a:ext uri="{FF2B5EF4-FFF2-40B4-BE49-F238E27FC236}">
              <a16:creationId xmlns:a16="http://schemas.microsoft.com/office/drawing/2014/main" id="{8A7CAAF9-90B0-445B-91D1-326EDDEEECC4}"/>
            </a:ext>
          </a:extLst>
        </xdr:cNvPr>
        <xdr:cNvCxnSpPr/>
      </xdr:nvCxnSpPr>
      <xdr:spPr>
        <a:xfrm>
          <a:off x="2908300" y="65208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86360</xdr:rowOff>
    </xdr:from>
    <xdr:to>
      <xdr:col>10</xdr:col>
      <xdr:colOff>165100</xdr:colOff>
      <xdr:row>38</xdr:row>
      <xdr:rowOff>16510</xdr:rowOff>
    </xdr:to>
    <xdr:sp macro="" textlink="">
      <xdr:nvSpPr>
        <xdr:cNvPr id="79" name="楕円 78">
          <a:extLst>
            <a:ext uri="{FF2B5EF4-FFF2-40B4-BE49-F238E27FC236}">
              <a16:creationId xmlns:a16="http://schemas.microsoft.com/office/drawing/2014/main" id="{3D3ED6B7-0B3F-4A6F-B24B-27A095301B6E}"/>
            </a:ext>
          </a:extLst>
        </xdr:cNvPr>
        <xdr:cNvSpPr/>
      </xdr:nvSpPr>
      <xdr:spPr>
        <a:xfrm>
          <a:off x="1968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137160</xdr:rowOff>
    </xdr:from>
    <xdr:to>
      <xdr:col>15</xdr:col>
      <xdr:colOff>50800</xdr:colOff>
      <xdr:row>38</xdr:row>
      <xdr:rowOff>5715</xdr:rowOff>
    </xdr:to>
    <xdr:cxnSp macro="">
      <xdr:nvCxnSpPr>
        <xdr:cNvPr id="80" name="直線コネクタ 79">
          <a:extLst>
            <a:ext uri="{FF2B5EF4-FFF2-40B4-BE49-F238E27FC236}">
              <a16:creationId xmlns:a16="http://schemas.microsoft.com/office/drawing/2014/main" id="{9318DC3C-18E2-4B4C-B20C-584EC67F6985}"/>
            </a:ext>
          </a:extLst>
        </xdr:cNvPr>
        <xdr:cNvCxnSpPr/>
      </xdr:nvCxnSpPr>
      <xdr:spPr>
        <a:xfrm>
          <a:off x="2019300" y="6480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52070</xdr:rowOff>
    </xdr:from>
    <xdr:to>
      <xdr:col>6</xdr:col>
      <xdr:colOff>38100</xdr:colOff>
      <xdr:row>37</xdr:row>
      <xdr:rowOff>153670</xdr:rowOff>
    </xdr:to>
    <xdr:sp macro="" textlink="">
      <xdr:nvSpPr>
        <xdr:cNvPr id="81" name="楕円 80">
          <a:extLst>
            <a:ext uri="{FF2B5EF4-FFF2-40B4-BE49-F238E27FC236}">
              <a16:creationId xmlns:a16="http://schemas.microsoft.com/office/drawing/2014/main" id="{54D21A8F-DF89-44C5-BB2D-9F61B8AA2804}"/>
            </a:ext>
          </a:extLst>
        </xdr:cNvPr>
        <xdr:cNvSpPr/>
      </xdr:nvSpPr>
      <xdr:spPr>
        <a:xfrm>
          <a:off x="107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102870</xdr:rowOff>
    </xdr:from>
    <xdr:to>
      <xdr:col>10</xdr:col>
      <xdr:colOff>114300</xdr:colOff>
      <xdr:row>37</xdr:row>
      <xdr:rowOff>137160</xdr:rowOff>
    </xdr:to>
    <xdr:cxnSp macro="">
      <xdr:nvCxnSpPr>
        <xdr:cNvPr id="82" name="直線コネクタ 81">
          <a:extLst>
            <a:ext uri="{FF2B5EF4-FFF2-40B4-BE49-F238E27FC236}">
              <a16:creationId xmlns:a16="http://schemas.microsoft.com/office/drawing/2014/main" id="{B9F1B84A-C15C-4E09-9341-CC058B0B79B9}"/>
            </a:ext>
          </a:extLst>
        </xdr:cNvPr>
        <xdr:cNvCxnSpPr/>
      </xdr:nvCxnSpPr>
      <xdr:spPr>
        <a:xfrm>
          <a:off x="1130300" y="64465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a:extLst>
            <a:ext uri="{FF2B5EF4-FFF2-40B4-BE49-F238E27FC236}">
              <a16:creationId xmlns:a16="http://schemas.microsoft.com/office/drawing/2014/main" id="{FD89C42C-2E05-4BC2-B70D-25ECDD8D18C7}"/>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a:extLst>
            <a:ext uri="{FF2B5EF4-FFF2-40B4-BE49-F238E27FC236}">
              <a16:creationId xmlns:a16="http://schemas.microsoft.com/office/drawing/2014/main" id="{BFF161AA-92A7-422A-8F58-CF76478EF540}"/>
            </a:ext>
          </a:extLst>
        </xdr:cNvPr>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a:extLst>
            <a:ext uri="{FF2B5EF4-FFF2-40B4-BE49-F238E27FC236}">
              <a16:creationId xmlns:a16="http://schemas.microsoft.com/office/drawing/2014/main" id="{339889C7-5265-46AE-BF70-DA3117837758}"/>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a:extLst>
            <a:ext uri="{FF2B5EF4-FFF2-40B4-BE49-F238E27FC236}">
              <a16:creationId xmlns:a16="http://schemas.microsoft.com/office/drawing/2014/main" id="{F4D892CD-341B-4268-AEA9-F8B8B6E85354}"/>
            </a:ext>
          </a:extLst>
        </xdr:cNvPr>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113047</xdr:rowOff>
    </xdr:from>
    <xdr:ext cx="405111" cy="259045"/>
    <xdr:sp macro="" textlink="">
      <xdr:nvSpPr>
        <xdr:cNvPr id="87" name="n_1mainValue【道路】&#10;有形固定資産減価償却率">
          <a:extLst>
            <a:ext uri="{FF2B5EF4-FFF2-40B4-BE49-F238E27FC236}">
              <a16:creationId xmlns:a16="http://schemas.microsoft.com/office/drawing/2014/main" id="{D876CF3B-F0E6-4855-9428-12587D51F85F}"/>
            </a:ext>
          </a:extLst>
        </xdr:cNvPr>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73042</xdr:rowOff>
    </xdr:from>
    <xdr:ext cx="405111" cy="259045"/>
    <xdr:sp macro="" textlink="">
      <xdr:nvSpPr>
        <xdr:cNvPr id="88" name="n_2mainValue【道路】&#10;有形固定資産減価償却率">
          <a:extLst>
            <a:ext uri="{FF2B5EF4-FFF2-40B4-BE49-F238E27FC236}">
              <a16:creationId xmlns:a16="http://schemas.microsoft.com/office/drawing/2014/main" id="{65C69441-87A3-456D-B568-EE7B6CF5B608}"/>
            </a:ext>
          </a:extLst>
        </xdr:cNvPr>
        <xdr:cNvSpPr txBox="1"/>
      </xdr:nvSpPr>
      <xdr:spPr>
        <a:xfrm>
          <a:off x="2705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33037</xdr:rowOff>
    </xdr:from>
    <xdr:ext cx="405111" cy="259045"/>
    <xdr:sp macro="" textlink="">
      <xdr:nvSpPr>
        <xdr:cNvPr id="89" name="n_3mainValue【道路】&#10;有形固定資産減価償却率">
          <a:extLst>
            <a:ext uri="{FF2B5EF4-FFF2-40B4-BE49-F238E27FC236}">
              <a16:creationId xmlns:a16="http://schemas.microsoft.com/office/drawing/2014/main" id="{35700EF3-B10B-4E00-B8C7-3A4F0B96055F}"/>
            </a:ext>
          </a:extLst>
        </xdr:cNvPr>
        <xdr:cNvSpPr txBox="1"/>
      </xdr:nvSpPr>
      <xdr:spPr>
        <a:xfrm>
          <a:off x="1816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170197</xdr:rowOff>
    </xdr:from>
    <xdr:ext cx="405111" cy="259045"/>
    <xdr:sp macro="" textlink="">
      <xdr:nvSpPr>
        <xdr:cNvPr id="90" name="n_4mainValue【道路】&#10;有形固定資産減価償却率">
          <a:extLst>
            <a:ext uri="{FF2B5EF4-FFF2-40B4-BE49-F238E27FC236}">
              <a16:creationId xmlns:a16="http://schemas.microsoft.com/office/drawing/2014/main" id="{D7E87180-A1B7-4CE7-ABD3-CFE9F566F087}"/>
            </a:ext>
          </a:extLst>
        </xdr:cNvPr>
        <xdr:cNvSpPr txBox="1"/>
      </xdr:nvSpPr>
      <xdr:spPr>
        <a:xfrm>
          <a:off x="927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BB4A737-E783-4212-8698-EFFB9D9FC5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F9EB15E-4723-44E5-AF08-B2C43B27C2E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BDB5E8E-E7D7-4ABF-BD88-7898CBA250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4EAAB76-DA09-45B8-8F74-9310D44966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0907ED7-6F75-4738-B64E-783A09DAAD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DEE909F-56F0-44E0-95BB-119367D5E93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BFC45B2-5FE1-4A4B-90C0-6F8B408044F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2F865B0-C539-466C-8EA0-9D20CC7581F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E98CADC-D7A8-4310-BEC0-D6C41CB8B8E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CB99907-56D8-4EE1-AD4F-3BE2DECD7D2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7B35AD7-6F1C-40CE-BD20-43C315F3C26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BE1AA422-97BE-42CE-ABD7-D0B66B2EC1B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D38120B6-8060-4D63-9DBD-3135613BCF9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9DF4FAD4-8DE9-4D44-9784-304B000EA258}"/>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D5671561-1708-4E4B-AE49-3D642DC0DAF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8A232DC7-7D5E-4ED4-81AF-A1AAB39FEDA1}"/>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BA038982-B222-4018-A5E9-D72085E53A9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BD6A1EEB-7567-41EC-9541-CD697B684C43}"/>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379F77AC-87B9-4388-BF1F-5DFC84D5C1C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778C4281-30E0-4909-8BD2-1770DAF00AD3}"/>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F2DC1CB1-4559-459C-A319-6FC9E0A3A3F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7318817B-D7F3-4EDE-A0B0-C12E03CB3676}"/>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EDE09F9B-34DF-4F67-80C3-81AD0B0A455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804EE534-03EE-434F-8061-94C7CB210B4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FC9470DD-A4DE-4147-87A8-5F18924A27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5E03A5A6-955F-4D94-BEF3-B242E76A3EF6}"/>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91078343-B7E0-4CA3-93AC-2FFE7283ACE7}"/>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6C38563B-5CF0-4648-81CA-2A0036D047BF}"/>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DAF87906-B739-42D7-AF95-EC31D3FB5340}"/>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31FA888B-175F-400A-BD67-0B4413B430AE}"/>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139468</xdr:rowOff>
    </xdr:from>
    <xdr:ext cx="534377" cy="259045"/>
    <xdr:sp macro="" textlink="">
      <xdr:nvSpPr>
        <xdr:cNvPr id="121" name="【道路】&#10;一人当たり延長平均値テキスト">
          <a:extLst>
            <a:ext uri="{FF2B5EF4-FFF2-40B4-BE49-F238E27FC236}">
              <a16:creationId xmlns:a16="http://schemas.microsoft.com/office/drawing/2014/main" id="{E38C2AF1-E067-4EFE-8B71-6D542FFD52C1}"/>
            </a:ext>
          </a:extLst>
        </xdr:cNvPr>
        <xdr:cNvSpPr txBox="1"/>
      </xdr:nvSpPr>
      <xdr:spPr>
        <a:xfrm>
          <a:off x="10515600" y="665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C81F930C-BC67-403E-92C2-79341B2883E7}"/>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71283DAD-0E20-45BC-B7AE-D6AC1D545A52}"/>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1D153B48-6E80-4779-B133-5DCDEFFDF2A0}"/>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632452D5-EABB-44B7-8EBF-75DFA6B7E2B0}"/>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3FDEE4D2-B85B-446F-9520-0EBC95757639}"/>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AD26B34-4371-4F18-A221-4802373961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2636A4B-EC5C-4EB7-A140-34AF9BCB4BD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71F7898-0F5D-4107-B72A-54F13DEB414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FC59099-4C02-4F48-B782-FF663AAFD97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5EB4133-603B-43A3-BD77-B3E5A4B3872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111354</xdr:rowOff>
    </xdr:from>
    <xdr:to>
      <xdr:col>55</xdr:col>
      <xdr:colOff>50800</xdr:colOff>
      <xdr:row>38</xdr:row>
      <xdr:rowOff>41504</xdr:rowOff>
    </xdr:to>
    <xdr:sp macro="" textlink="">
      <xdr:nvSpPr>
        <xdr:cNvPr id="132" name="楕円 131">
          <a:extLst>
            <a:ext uri="{FF2B5EF4-FFF2-40B4-BE49-F238E27FC236}">
              <a16:creationId xmlns:a16="http://schemas.microsoft.com/office/drawing/2014/main" id="{1A537662-C3B6-4C09-B90A-51E56FE9F20E}"/>
            </a:ext>
          </a:extLst>
        </xdr:cNvPr>
        <xdr:cNvSpPr/>
      </xdr:nvSpPr>
      <xdr:spPr>
        <a:xfrm>
          <a:off x="10426700" y="64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134231</xdr:rowOff>
    </xdr:from>
    <xdr:ext cx="534377" cy="259045"/>
    <xdr:sp macro="" textlink="">
      <xdr:nvSpPr>
        <xdr:cNvPr id="133" name="【道路】&#10;一人当たり延長該当値テキスト">
          <a:extLst>
            <a:ext uri="{FF2B5EF4-FFF2-40B4-BE49-F238E27FC236}">
              <a16:creationId xmlns:a16="http://schemas.microsoft.com/office/drawing/2014/main" id="{180D189C-3717-407D-AF9D-B437C3E27123}"/>
            </a:ext>
          </a:extLst>
        </xdr:cNvPr>
        <xdr:cNvSpPr txBox="1"/>
      </xdr:nvSpPr>
      <xdr:spPr>
        <a:xfrm>
          <a:off x="10515600" y="630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17824</xdr:rowOff>
    </xdr:from>
    <xdr:to>
      <xdr:col>50</xdr:col>
      <xdr:colOff>165100</xdr:colOff>
      <xdr:row>38</xdr:row>
      <xdr:rowOff>119424</xdr:rowOff>
    </xdr:to>
    <xdr:sp macro="" textlink="">
      <xdr:nvSpPr>
        <xdr:cNvPr id="134" name="楕円 133">
          <a:extLst>
            <a:ext uri="{FF2B5EF4-FFF2-40B4-BE49-F238E27FC236}">
              <a16:creationId xmlns:a16="http://schemas.microsoft.com/office/drawing/2014/main" id="{C0598D68-2BF5-4757-9FF4-0BDFBB577CF3}"/>
            </a:ext>
          </a:extLst>
        </xdr:cNvPr>
        <xdr:cNvSpPr/>
      </xdr:nvSpPr>
      <xdr:spPr>
        <a:xfrm>
          <a:off x="9588500" y="65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162154</xdr:rowOff>
    </xdr:from>
    <xdr:to>
      <xdr:col>55</xdr:col>
      <xdr:colOff>0</xdr:colOff>
      <xdr:row>38</xdr:row>
      <xdr:rowOff>68624</xdr:rowOff>
    </xdr:to>
    <xdr:cxnSp macro="">
      <xdr:nvCxnSpPr>
        <xdr:cNvPr id="135" name="直線コネクタ 134">
          <a:extLst>
            <a:ext uri="{FF2B5EF4-FFF2-40B4-BE49-F238E27FC236}">
              <a16:creationId xmlns:a16="http://schemas.microsoft.com/office/drawing/2014/main" id="{20857512-CFF6-4C8A-B0AE-D85C2C6A022C}"/>
            </a:ext>
          </a:extLst>
        </xdr:cNvPr>
        <xdr:cNvCxnSpPr/>
      </xdr:nvCxnSpPr>
      <xdr:spPr>
        <a:xfrm flipV="1">
          <a:off x="9639300" y="6505804"/>
          <a:ext cx="838200" cy="7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159784</xdr:rowOff>
    </xdr:from>
    <xdr:to>
      <xdr:col>46</xdr:col>
      <xdr:colOff>38100</xdr:colOff>
      <xdr:row>38</xdr:row>
      <xdr:rowOff>89934</xdr:rowOff>
    </xdr:to>
    <xdr:sp macro="" textlink="">
      <xdr:nvSpPr>
        <xdr:cNvPr id="136" name="楕円 135">
          <a:extLst>
            <a:ext uri="{FF2B5EF4-FFF2-40B4-BE49-F238E27FC236}">
              <a16:creationId xmlns:a16="http://schemas.microsoft.com/office/drawing/2014/main" id="{6A2A349F-E9F6-4092-96DB-59C286159D03}"/>
            </a:ext>
          </a:extLst>
        </xdr:cNvPr>
        <xdr:cNvSpPr/>
      </xdr:nvSpPr>
      <xdr:spPr>
        <a:xfrm>
          <a:off x="8699500" y="65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39134</xdr:rowOff>
    </xdr:from>
    <xdr:to>
      <xdr:col>50</xdr:col>
      <xdr:colOff>114300</xdr:colOff>
      <xdr:row>38</xdr:row>
      <xdr:rowOff>68624</xdr:rowOff>
    </xdr:to>
    <xdr:cxnSp macro="">
      <xdr:nvCxnSpPr>
        <xdr:cNvPr id="137" name="直線コネクタ 136">
          <a:extLst>
            <a:ext uri="{FF2B5EF4-FFF2-40B4-BE49-F238E27FC236}">
              <a16:creationId xmlns:a16="http://schemas.microsoft.com/office/drawing/2014/main" id="{CBFD0C27-826F-4823-B07C-D96402E924C4}"/>
            </a:ext>
          </a:extLst>
        </xdr:cNvPr>
        <xdr:cNvCxnSpPr/>
      </xdr:nvCxnSpPr>
      <xdr:spPr>
        <a:xfrm>
          <a:off x="8750300" y="6554234"/>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19293</xdr:rowOff>
    </xdr:from>
    <xdr:to>
      <xdr:col>41</xdr:col>
      <xdr:colOff>101600</xdr:colOff>
      <xdr:row>38</xdr:row>
      <xdr:rowOff>120893</xdr:rowOff>
    </xdr:to>
    <xdr:sp macro="" textlink="">
      <xdr:nvSpPr>
        <xdr:cNvPr id="138" name="楕円 137">
          <a:extLst>
            <a:ext uri="{FF2B5EF4-FFF2-40B4-BE49-F238E27FC236}">
              <a16:creationId xmlns:a16="http://schemas.microsoft.com/office/drawing/2014/main" id="{4AFCD76A-0D0B-41F9-B70A-B56047A8A546}"/>
            </a:ext>
          </a:extLst>
        </xdr:cNvPr>
        <xdr:cNvSpPr/>
      </xdr:nvSpPr>
      <xdr:spPr>
        <a:xfrm>
          <a:off x="7810500" y="65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39134</xdr:rowOff>
    </xdr:from>
    <xdr:to>
      <xdr:col>45</xdr:col>
      <xdr:colOff>177800</xdr:colOff>
      <xdr:row>38</xdr:row>
      <xdr:rowOff>70093</xdr:rowOff>
    </xdr:to>
    <xdr:cxnSp macro="">
      <xdr:nvCxnSpPr>
        <xdr:cNvPr id="139" name="直線コネクタ 138">
          <a:extLst>
            <a:ext uri="{FF2B5EF4-FFF2-40B4-BE49-F238E27FC236}">
              <a16:creationId xmlns:a16="http://schemas.microsoft.com/office/drawing/2014/main" id="{C4A26FE1-C5EF-458D-B510-058966E80BFF}"/>
            </a:ext>
          </a:extLst>
        </xdr:cNvPr>
        <xdr:cNvCxnSpPr/>
      </xdr:nvCxnSpPr>
      <xdr:spPr>
        <a:xfrm flipV="1">
          <a:off x="7861300" y="6554234"/>
          <a:ext cx="8890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22363</xdr:rowOff>
    </xdr:from>
    <xdr:to>
      <xdr:col>36</xdr:col>
      <xdr:colOff>165100</xdr:colOff>
      <xdr:row>38</xdr:row>
      <xdr:rowOff>123963</xdr:rowOff>
    </xdr:to>
    <xdr:sp macro="" textlink="">
      <xdr:nvSpPr>
        <xdr:cNvPr id="140" name="楕円 139">
          <a:extLst>
            <a:ext uri="{FF2B5EF4-FFF2-40B4-BE49-F238E27FC236}">
              <a16:creationId xmlns:a16="http://schemas.microsoft.com/office/drawing/2014/main" id="{62F8E01A-E13E-41B9-9D48-E3798092FCAB}"/>
            </a:ext>
          </a:extLst>
        </xdr:cNvPr>
        <xdr:cNvSpPr/>
      </xdr:nvSpPr>
      <xdr:spPr>
        <a:xfrm>
          <a:off x="6921500" y="653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70093</xdr:rowOff>
    </xdr:from>
    <xdr:to>
      <xdr:col>41</xdr:col>
      <xdr:colOff>50800</xdr:colOff>
      <xdr:row>38</xdr:row>
      <xdr:rowOff>73163</xdr:rowOff>
    </xdr:to>
    <xdr:cxnSp macro="">
      <xdr:nvCxnSpPr>
        <xdr:cNvPr id="141" name="直線コネクタ 140">
          <a:extLst>
            <a:ext uri="{FF2B5EF4-FFF2-40B4-BE49-F238E27FC236}">
              <a16:creationId xmlns:a16="http://schemas.microsoft.com/office/drawing/2014/main" id="{65B0B3CE-0760-455A-8020-F0B4728869DD}"/>
            </a:ext>
          </a:extLst>
        </xdr:cNvPr>
        <xdr:cNvCxnSpPr/>
      </xdr:nvCxnSpPr>
      <xdr:spPr>
        <a:xfrm flipV="1">
          <a:off x="6972300" y="6585193"/>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89699</xdr:rowOff>
    </xdr:from>
    <xdr:ext cx="534377" cy="259045"/>
    <xdr:sp macro="" textlink="">
      <xdr:nvSpPr>
        <xdr:cNvPr id="142" name="n_1aveValue【道路】&#10;一人当たり延長">
          <a:extLst>
            <a:ext uri="{FF2B5EF4-FFF2-40B4-BE49-F238E27FC236}">
              <a16:creationId xmlns:a16="http://schemas.microsoft.com/office/drawing/2014/main" id="{18A5B75E-C5D6-47F7-BCE2-CBD5AB793AC6}"/>
            </a:ext>
          </a:extLst>
        </xdr:cNvPr>
        <xdr:cNvSpPr txBox="1"/>
      </xdr:nvSpPr>
      <xdr:spPr>
        <a:xfrm>
          <a:off x="9359411" y="67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133884</xdr:rowOff>
    </xdr:from>
    <xdr:ext cx="534377" cy="259045"/>
    <xdr:sp macro="" textlink="">
      <xdr:nvSpPr>
        <xdr:cNvPr id="143" name="n_2aveValue【道路】&#10;一人当たり延長">
          <a:extLst>
            <a:ext uri="{FF2B5EF4-FFF2-40B4-BE49-F238E27FC236}">
              <a16:creationId xmlns:a16="http://schemas.microsoft.com/office/drawing/2014/main" id="{044FD11E-8FA0-4280-9AEE-16B59FEE9EDD}"/>
            </a:ext>
          </a:extLst>
        </xdr:cNvPr>
        <xdr:cNvSpPr txBox="1"/>
      </xdr:nvSpPr>
      <xdr:spPr>
        <a:xfrm>
          <a:off x="8483111" y="68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157153</xdr:rowOff>
    </xdr:from>
    <xdr:ext cx="534377" cy="259045"/>
    <xdr:sp macro="" textlink="">
      <xdr:nvSpPr>
        <xdr:cNvPr id="144" name="n_3aveValue【道路】&#10;一人当たり延長">
          <a:extLst>
            <a:ext uri="{FF2B5EF4-FFF2-40B4-BE49-F238E27FC236}">
              <a16:creationId xmlns:a16="http://schemas.microsoft.com/office/drawing/2014/main" id="{5E4E3EF5-5658-4422-97F1-A7B7C1DB4C67}"/>
            </a:ext>
          </a:extLst>
        </xdr:cNvPr>
        <xdr:cNvSpPr txBox="1"/>
      </xdr:nvSpPr>
      <xdr:spPr>
        <a:xfrm>
          <a:off x="7594111" y="6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139567</xdr:rowOff>
    </xdr:from>
    <xdr:ext cx="534377" cy="259045"/>
    <xdr:sp macro="" textlink="">
      <xdr:nvSpPr>
        <xdr:cNvPr id="145" name="n_4aveValue【道路】&#10;一人当たり延長">
          <a:extLst>
            <a:ext uri="{FF2B5EF4-FFF2-40B4-BE49-F238E27FC236}">
              <a16:creationId xmlns:a16="http://schemas.microsoft.com/office/drawing/2014/main" id="{2051E280-73EE-45E2-A86B-A89EC15EC7D1}"/>
            </a:ext>
          </a:extLst>
        </xdr:cNvPr>
        <xdr:cNvSpPr txBox="1"/>
      </xdr:nvSpPr>
      <xdr:spPr>
        <a:xfrm>
          <a:off x="6705111" y="68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135951</xdr:rowOff>
    </xdr:from>
    <xdr:ext cx="534377" cy="259045"/>
    <xdr:sp macro="" textlink="">
      <xdr:nvSpPr>
        <xdr:cNvPr id="146" name="n_1mainValue【道路】&#10;一人当たり延長">
          <a:extLst>
            <a:ext uri="{FF2B5EF4-FFF2-40B4-BE49-F238E27FC236}">
              <a16:creationId xmlns:a16="http://schemas.microsoft.com/office/drawing/2014/main" id="{319E471F-30A2-497D-BCF7-320D2171FC3B}"/>
            </a:ext>
          </a:extLst>
        </xdr:cNvPr>
        <xdr:cNvSpPr txBox="1"/>
      </xdr:nvSpPr>
      <xdr:spPr>
        <a:xfrm>
          <a:off x="9359411" y="630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106461</xdr:rowOff>
    </xdr:from>
    <xdr:ext cx="534377" cy="259045"/>
    <xdr:sp macro="" textlink="">
      <xdr:nvSpPr>
        <xdr:cNvPr id="147" name="n_2mainValue【道路】&#10;一人当たり延長">
          <a:extLst>
            <a:ext uri="{FF2B5EF4-FFF2-40B4-BE49-F238E27FC236}">
              <a16:creationId xmlns:a16="http://schemas.microsoft.com/office/drawing/2014/main" id="{36FCE9BE-3E01-4223-BA63-F02103B4432B}"/>
            </a:ext>
          </a:extLst>
        </xdr:cNvPr>
        <xdr:cNvSpPr txBox="1"/>
      </xdr:nvSpPr>
      <xdr:spPr>
        <a:xfrm>
          <a:off x="8483111" y="627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137420</xdr:rowOff>
    </xdr:from>
    <xdr:ext cx="534377" cy="259045"/>
    <xdr:sp macro="" textlink="">
      <xdr:nvSpPr>
        <xdr:cNvPr id="148" name="n_3mainValue【道路】&#10;一人当たり延長">
          <a:extLst>
            <a:ext uri="{FF2B5EF4-FFF2-40B4-BE49-F238E27FC236}">
              <a16:creationId xmlns:a16="http://schemas.microsoft.com/office/drawing/2014/main" id="{B7C5A264-C792-459A-98D7-89A468FD128F}"/>
            </a:ext>
          </a:extLst>
        </xdr:cNvPr>
        <xdr:cNvSpPr txBox="1"/>
      </xdr:nvSpPr>
      <xdr:spPr>
        <a:xfrm>
          <a:off x="7594111" y="63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140490</xdr:rowOff>
    </xdr:from>
    <xdr:ext cx="534377" cy="259045"/>
    <xdr:sp macro="" textlink="">
      <xdr:nvSpPr>
        <xdr:cNvPr id="149" name="n_4mainValue【道路】&#10;一人当たり延長">
          <a:extLst>
            <a:ext uri="{FF2B5EF4-FFF2-40B4-BE49-F238E27FC236}">
              <a16:creationId xmlns:a16="http://schemas.microsoft.com/office/drawing/2014/main" id="{18B0B799-E49F-4D4D-993C-47BFFBCE6E97}"/>
            </a:ext>
          </a:extLst>
        </xdr:cNvPr>
        <xdr:cNvSpPr txBox="1"/>
      </xdr:nvSpPr>
      <xdr:spPr>
        <a:xfrm>
          <a:off x="6705111" y="631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D2440D6F-3764-4086-90D4-E7CE803838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9785E623-000E-4ECA-9BE3-8474179B4D1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ED318EC7-07B6-43DD-B31B-AA78E0C29D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30996E17-83BE-4F3F-A5A6-FD8EBC5E64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E86CC2EA-581F-4D04-9FC0-C8A520EA02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5DE319BB-AE19-4E10-88F8-BEA8C4BD344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CD6FDFB7-8D87-49D9-A8EA-E8C90FBF119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29663D15-6CA0-46A9-9C99-D7F4FB70293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D3094D79-5693-4592-908F-23697375783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20BF237-E5B3-4913-BD12-996238FF11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8C193E7F-6525-4B45-9BB8-DE91A683B43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761E3E37-B207-49D3-82B1-A615C8C9192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F55C62A3-5047-4190-B08D-E286DA4C841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6BAD552E-BC0B-481D-B855-EFD2F88A543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3B91F352-B991-40C4-9F2F-9697C0E1EE5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C1119D6B-2D08-4FAF-B4C9-C17093BA789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4D9DA98A-EAEC-4285-B19B-E60636DF090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40F1925F-4F40-48B6-A9C7-EEDAC222FC4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6679B960-0704-4BDD-A675-805E8A5D3EC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EB5AF8A9-4DE1-4A7D-8E9B-6DD1D9552A3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599B6907-8EF1-4120-921C-C66E20C4AA1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ED7A5CD4-BB27-4E3E-8D38-CF8D9874FDD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3749EC8-A9C5-4F9D-9A33-8ACE8C0D753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362AB7D-B573-4232-B41B-BF3BA0B2AC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80530678-B9D0-4D40-AEB2-5DC388179D1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2EC645B5-2D0D-482F-9582-B64709DB3063}"/>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A93C965F-679F-4DFE-9B63-2442DE792E3B}"/>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63B54769-D1FF-4939-8C58-A47C50DA7D78}"/>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5BDD158C-74D9-4697-9644-D68C5A1B0F95}"/>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67189BAA-61B7-43D2-8DFD-81E44A404AA3}"/>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226922BA-7EBD-4F08-A4EC-315388EEB2EA}"/>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FFD2EEAD-AF26-4563-A117-69C7E68AAA4C}"/>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352E149C-15F9-4233-95C8-028647EAB02D}"/>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63339DB3-F39E-4D7E-AFEA-08C5C84CB4DD}"/>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F73196F9-31B9-4F9B-A93C-986CB0A7866E}"/>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3C2E8728-6426-42AE-AE4D-1B10AB12BF50}"/>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0234808-2826-4184-857B-D494E54E24C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4684D48-FF73-46ED-B11A-D6CF355E598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8A90322-B007-4106-B342-AA7AB3F7783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A97C64F-DA7F-4836-87E4-56A5B926AC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4DEF987-6E88-446E-9261-65E36C7C367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91" name="楕円 190">
          <a:extLst>
            <a:ext uri="{FF2B5EF4-FFF2-40B4-BE49-F238E27FC236}">
              <a16:creationId xmlns:a16="http://schemas.microsoft.com/office/drawing/2014/main" id="{8439C373-75EA-4A78-8802-D5082CF0BB25}"/>
            </a:ext>
          </a:extLst>
        </xdr:cNvPr>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F0611142-EFD1-4B41-8617-795C9EDB7A3A}"/>
            </a:ext>
          </a:extLst>
        </xdr:cNvPr>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48804</xdr:rowOff>
    </xdr:from>
    <xdr:to>
      <xdr:col>20</xdr:col>
      <xdr:colOff>38100</xdr:colOff>
      <xdr:row>61</xdr:row>
      <xdr:rowOff>150404</xdr:rowOff>
    </xdr:to>
    <xdr:sp macro="" textlink="">
      <xdr:nvSpPr>
        <xdr:cNvPr id="193" name="楕円 192">
          <a:extLst>
            <a:ext uri="{FF2B5EF4-FFF2-40B4-BE49-F238E27FC236}">
              <a16:creationId xmlns:a16="http://schemas.microsoft.com/office/drawing/2014/main" id="{575005AF-93F4-47DC-B247-1DA2C0D93DF0}"/>
            </a:ext>
          </a:extLst>
        </xdr:cNvPr>
        <xdr:cNvSpPr/>
      </xdr:nvSpPr>
      <xdr:spPr>
        <a:xfrm>
          <a:off x="3746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99604</xdr:rowOff>
    </xdr:from>
    <xdr:to>
      <xdr:col>24</xdr:col>
      <xdr:colOff>63500</xdr:colOff>
      <xdr:row>61</xdr:row>
      <xdr:rowOff>127363</xdr:rowOff>
    </xdr:to>
    <xdr:cxnSp macro="">
      <xdr:nvCxnSpPr>
        <xdr:cNvPr id="194" name="直線コネクタ 193">
          <a:extLst>
            <a:ext uri="{FF2B5EF4-FFF2-40B4-BE49-F238E27FC236}">
              <a16:creationId xmlns:a16="http://schemas.microsoft.com/office/drawing/2014/main" id="{2765AE8C-FE02-4761-9B07-432394384E80}"/>
            </a:ext>
          </a:extLst>
        </xdr:cNvPr>
        <xdr:cNvCxnSpPr/>
      </xdr:nvCxnSpPr>
      <xdr:spPr>
        <a:xfrm>
          <a:off x="3797300" y="1055805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19413</xdr:rowOff>
    </xdr:from>
    <xdr:to>
      <xdr:col>15</xdr:col>
      <xdr:colOff>101600</xdr:colOff>
      <xdr:row>61</xdr:row>
      <xdr:rowOff>121013</xdr:rowOff>
    </xdr:to>
    <xdr:sp macro="" textlink="">
      <xdr:nvSpPr>
        <xdr:cNvPr id="195" name="楕円 194">
          <a:extLst>
            <a:ext uri="{FF2B5EF4-FFF2-40B4-BE49-F238E27FC236}">
              <a16:creationId xmlns:a16="http://schemas.microsoft.com/office/drawing/2014/main" id="{D794573D-3CE8-41FC-96E8-8DC969A0737F}"/>
            </a:ext>
          </a:extLst>
        </xdr:cNvPr>
        <xdr:cNvSpPr/>
      </xdr:nvSpPr>
      <xdr:spPr>
        <a:xfrm>
          <a:off x="2857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70213</xdr:rowOff>
    </xdr:from>
    <xdr:to>
      <xdr:col>19</xdr:col>
      <xdr:colOff>177800</xdr:colOff>
      <xdr:row>61</xdr:row>
      <xdr:rowOff>99604</xdr:rowOff>
    </xdr:to>
    <xdr:cxnSp macro="">
      <xdr:nvCxnSpPr>
        <xdr:cNvPr id="196" name="直線コネクタ 195">
          <a:extLst>
            <a:ext uri="{FF2B5EF4-FFF2-40B4-BE49-F238E27FC236}">
              <a16:creationId xmlns:a16="http://schemas.microsoft.com/office/drawing/2014/main" id="{722FDB66-143F-4540-98C6-4B24C4824870}"/>
            </a:ext>
          </a:extLst>
        </xdr:cNvPr>
        <xdr:cNvCxnSpPr/>
      </xdr:nvCxnSpPr>
      <xdr:spPr>
        <a:xfrm>
          <a:off x="2908300" y="1052866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7" name="楕円 196">
          <a:extLst>
            <a:ext uri="{FF2B5EF4-FFF2-40B4-BE49-F238E27FC236}">
              <a16:creationId xmlns:a16="http://schemas.microsoft.com/office/drawing/2014/main" id="{CFA93F8F-3B08-4DC8-ABC0-F97B7D921E35}"/>
            </a:ext>
          </a:extLst>
        </xdr:cNvPr>
        <xdr:cNvSpPr/>
      </xdr:nvSpPr>
      <xdr:spPr>
        <a:xfrm>
          <a:off x="196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70213</xdr:rowOff>
    </xdr:to>
    <xdr:cxnSp macro="">
      <xdr:nvCxnSpPr>
        <xdr:cNvPr id="198" name="直線コネクタ 197">
          <a:extLst>
            <a:ext uri="{FF2B5EF4-FFF2-40B4-BE49-F238E27FC236}">
              <a16:creationId xmlns:a16="http://schemas.microsoft.com/office/drawing/2014/main" id="{5D6ED2C0-B016-4585-9F99-CFCC64F5EB58}"/>
            </a:ext>
          </a:extLst>
        </xdr:cNvPr>
        <xdr:cNvCxnSpPr/>
      </xdr:nvCxnSpPr>
      <xdr:spPr>
        <a:xfrm>
          <a:off x="2019300" y="105041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145143</xdr:rowOff>
    </xdr:from>
    <xdr:to>
      <xdr:col>6</xdr:col>
      <xdr:colOff>38100</xdr:colOff>
      <xdr:row>61</xdr:row>
      <xdr:rowOff>75293</xdr:rowOff>
    </xdr:to>
    <xdr:sp macro="" textlink="">
      <xdr:nvSpPr>
        <xdr:cNvPr id="199" name="楕円 198">
          <a:extLst>
            <a:ext uri="{FF2B5EF4-FFF2-40B4-BE49-F238E27FC236}">
              <a16:creationId xmlns:a16="http://schemas.microsoft.com/office/drawing/2014/main" id="{FF03B963-042A-46FE-A308-0616E5EF422B}"/>
            </a:ext>
          </a:extLst>
        </xdr:cNvPr>
        <xdr:cNvSpPr/>
      </xdr:nvSpPr>
      <xdr:spPr>
        <a:xfrm>
          <a:off x="107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24493</xdr:rowOff>
    </xdr:from>
    <xdr:to>
      <xdr:col>10</xdr:col>
      <xdr:colOff>114300</xdr:colOff>
      <xdr:row>61</xdr:row>
      <xdr:rowOff>45720</xdr:rowOff>
    </xdr:to>
    <xdr:cxnSp macro="">
      <xdr:nvCxnSpPr>
        <xdr:cNvPr id="200" name="直線コネクタ 199">
          <a:extLst>
            <a:ext uri="{FF2B5EF4-FFF2-40B4-BE49-F238E27FC236}">
              <a16:creationId xmlns:a16="http://schemas.microsoft.com/office/drawing/2014/main" id="{63321893-D266-4477-BE1E-5817547B23EA}"/>
            </a:ext>
          </a:extLst>
        </xdr:cNvPr>
        <xdr:cNvCxnSpPr/>
      </xdr:nvCxnSpPr>
      <xdr:spPr>
        <a:xfrm>
          <a:off x="1130300" y="104829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6B9C2BD4-6F83-4FF7-B78E-10059085968A}"/>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4753FF59-C15E-4C00-B433-339A356587D6}"/>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41A997B0-B9E5-4CA8-ABF8-280BB8FC32A1}"/>
            </a:ext>
          </a:extLst>
        </xdr:cNvPr>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15DBF6B1-C417-4DEA-8B5B-A1E05159AAAB}"/>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141531</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AE1E5B1B-36E6-4D3E-A095-0206D7C74141}"/>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112140</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63D4A871-B337-4141-A301-091C28C148FD}"/>
            </a:ext>
          </a:extLst>
        </xdr:cNvPr>
        <xdr:cNvSpPr txBox="1"/>
      </xdr:nvSpPr>
      <xdr:spPr>
        <a:xfrm>
          <a:off x="2705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D3E3B220-1762-4680-8BC9-8B701CC2EE23}"/>
            </a:ext>
          </a:extLst>
        </xdr:cNvPr>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C9E109AD-5C93-46C2-8507-17DA00821315}"/>
            </a:ext>
          </a:extLst>
        </xdr:cNvPr>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DF1593E9-885B-40FA-8997-3E984E06C53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91F616E0-1AC4-4838-AF47-54E1F90B163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65CED4D1-BF99-4144-94E8-FFEAC5FC429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087F100-C257-412F-9E4C-04544C8868D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DAF249EC-07B6-43C1-8C4B-6D979E71AD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2D5C813F-8434-440A-B21F-1611B3725B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BDE7B00-F334-4D0B-96F3-872E0EA45FE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37BA3C5-F225-4D4F-946F-7AD52E287EF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849D9E31-766A-4281-A5B3-528A1B7084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F079DF11-222C-4DC1-9C60-AE20B090821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88F87237-D47E-401C-B8EF-BFF931A9BCD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70308EA1-2114-4E57-8733-B064533173E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007E53D4-C8CE-492F-A152-4A17573EEDD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D7A2279D-1CB1-4B24-B10F-30F5931AA02F}"/>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77DEE49A-5F47-4A44-A5C7-A4F9160CB76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D4FA99CF-B516-419F-99CB-DD5639AF10D9}"/>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725C38AE-426F-436D-88B8-BD7DC6EC2EE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76E194CF-6448-463F-9F0B-99D66B49CBC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8574989-3658-4EE7-947F-C98A7AFD62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99B35FA-6BF2-4E35-B236-3A36DAB6557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B000699-8E46-4518-9BAD-4B5F3B3885C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6FAE670E-78F0-4C02-B506-5300E373BE51}"/>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5F0F7753-1C30-41D5-ACC4-D5667984697D}"/>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6C6543B4-539F-41FD-80B1-8D9FAE9057D5}"/>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A0182C2-549B-487A-98A0-80EC613DC8BE}"/>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2009E517-4F73-4900-A55C-340FEEA0BEA2}"/>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42B69A3-1D9E-4900-8D19-46EE4DCFCB16}"/>
            </a:ext>
          </a:extLst>
        </xdr:cNvPr>
        <xdr:cNvSpPr txBox="1"/>
      </xdr:nvSpPr>
      <xdr:spPr>
        <a:xfrm>
          <a:off x="10515600" y="10622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4307348D-62C4-4971-9FCC-CAD5B11235A5}"/>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2273D5E1-7A59-40DB-B273-D56A918F9524}"/>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1F8E0CBB-101C-4B7A-958E-B9B9C8B7417F}"/>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021C64FF-F694-440E-9E1B-B4C97BC7C95E}"/>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4EC22035-726B-40D0-8477-317152ADEF0E}"/>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F03C4AC-1EE9-436B-AD71-809E8010351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B45FC46-72BE-4016-B298-6F71616AA1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9AB579A-6BD2-449D-A27C-8F0395DE727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2F1F50C-C720-4AF8-9CAB-E396DA27B4F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8AD47E1-644F-4A4A-B4BE-A5B8AADC69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45109</xdr:rowOff>
    </xdr:from>
    <xdr:to>
      <xdr:col>55</xdr:col>
      <xdr:colOff>50800</xdr:colOff>
      <xdr:row>60</xdr:row>
      <xdr:rowOff>146709</xdr:rowOff>
    </xdr:to>
    <xdr:sp macro="" textlink="">
      <xdr:nvSpPr>
        <xdr:cNvPr id="246" name="楕円 245">
          <a:extLst>
            <a:ext uri="{FF2B5EF4-FFF2-40B4-BE49-F238E27FC236}">
              <a16:creationId xmlns:a16="http://schemas.microsoft.com/office/drawing/2014/main" id="{DD508AF6-3A3C-4FF8-9DFB-6CE262856342}"/>
            </a:ext>
          </a:extLst>
        </xdr:cNvPr>
        <xdr:cNvSpPr/>
      </xdr:nvSpPr>
      <xdr:spPr>
        <a:xfrm>
          <a:off x="10426700" y="103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67986</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F0531600-1A69-45F5-9A78-D7DB7C3218B1}"/>
            </a:ext>
          </a:extLst>
        </xdr:cNvPr>
        <xdr:cNvSpPr txBox="1"/>
      </xdr:nvSpPr>
      <xdr:spPr>
        <a:xfrm>
          <a:off x="10515600" y="10183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63344</xdr:rowOff>
    </xdr:from>
    <xdr:to>
      <xdr:col>50</xdr:col>
      <xdr:colOff>165100</xdr:colOff>
      <xdr:row>60</xdr:row>
      <xdr:rowOff>164944</xdr:rowOff>
    </xdr:to>
    <xdr:sp macro="" textlink="">
      <xdr:nvSpPr>
        <xdr:cNvPr id="248" name="楕円 247">
          <a:extLst>
            <a:ext uri="{FF2B5EF4-FFF2-40B4-BE49-F238E27FC236}">
              <a16:creationId xmlns:a16="http://schemas.microsoft.com/office/drawing/2014/main" id="{E18A7F50-4B86-40E9-8074-058A3E424E19}"/>
            </a:ext>
          </a:extLst>
        </xdr:cNvPr>
        <xdr:cNvSpPr/>
      </xdr:nvSpPr>
      <xdr:spPr>
        <a:xfrm>
          <a:off x="9588500" y="103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95909</xdr:rowOff>
    </xdr:from>
    <xdr:to>
      <xdr:col>55</xdr:col>
      <xdr:colOff>0</xdr:colOff>
      <xdr:row>60</xdr:row>
      <xdr:rowOff>114144</xdr:rowOff>
    </xdr:to>
    <xdr:cxnSp macro="">
      <xdr:nvCxnSpPr>
        <xdr:cNvPr id="249" name="直線コネクタ 248">
          <a:extLst>
            <a:ext uri="{FF2B5EF4-FFF2-40B4-BE49-F238E27FC236}">
              <a16:creationId xmlns:a16="http://schemas.microsoft.com/office/drawing/2014/main" id="{16E88019-AA94-469C-BD46-542DB591D1D5}"/>
            </a:ext>
          </a:extLst>
        </xdr:cNvPr>
        <xdr:cNvCxnSpPr/>
      </xdr:nvCxnSpPr>
      <xdr:spPr>
        <a:xfrm flipV="1">
          <a:off x="9639300" y="10382909"/>
          <a:ext cx="838200" cy="1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80697</xdr:rowOff>
    </xdr:from>
    <xdr:to>
      <xdr:col>46</xdr:col>
      <xdr:colOff>38100</xdr:colOff>
      <xdr:row>61</xdr:row>
      <xdr:rowOff>10847</xdr:rowOff>
    </xdr:to>
    <xdr:sp macro="" textlink="">
      <xdr:nvSpPr>
        <xdr:cNvPr id="250" name="楕円 249">
          <a:extLst>
            <a:ext uri="{FF2B5EF4-FFF2-40B4-BE49-F238E27FC236}">
              <a16:creationId xmlns:a16="http://schemas.microsoft.com/office/drawing/2014/main" id="{A1C51DDD-4E62-4F62-BE4F-FF20DDC13115}"/>
            </a:ext>
          </a:extLst>
        </xdr:cNvPr>
        <xdr:cNvSpPr/>
      </xdr:nvSpPr>
      <xdr:spPr>
        <a:xfrm>
          <a:off x="8699500" y="103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114144</xdr:rowOff>
    </xdr:from>
    <xdr:to>
      <xdr:col>50</xdr:col>
      <xdr:colOff>114300</xdr:colOff>
      <xdr:row>60</xdr:row>
      <xdr:rowOff>131497</xdr:rowOff>
    </xdr:to>
    <xdr:cxnSp macro="">
      <xdr:nvCxnSpPr>
        <xdr:cNvPr id="251" name="直線コネクタ 250">
          <a:extLst>
            <a:ext uri="{FF2B5EF4-FFF2-40B4-BE49-F238E27FC236}">
              <a16:creationId xmlns:a16="http://schemas.microsoft.com/office/drawing/2014/main" id="{EC1D882D-C312-44CC-A3EC-16A8C6F6B088}"/>
            </a:ext>
          </a:extLst>
        </xdr:cNvPr>
        <xdr:cNvCxnSpPr/>
      </xdr:nvCxnSpPr>
      <xdr:spPr>
        <a:xfrm flipV="1">
          <a:off x="8750300" y="10401144"/>
          <a:ext cx="889000" cy="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104906</xdr:rowOff>
    </xdr:from>
    <xdr:to>
      <xdr:col>41</xdr:col>
      <xdr:colOff>101600</xdr:colOff>
      <xdr:row>61</xdr:row>
      <xdr:rowOff>35056</xdr:rowOff>
    </xdr:to>
    <xdr:sp macro="" textlink="">
      <xdr:nvSpPr>
        <xdr:cNvPr id="252" name="楕円 251">
          <a:extLst>
            <a:ext uri="{FF2B5EF4-FFF2-40B4-BE49-F238E27FC236}">
              <a16:creationId xmlns:a16="http://schemas.microsoft.com/office/drawing/2014/main" id="{016DEA26-948F-4ECC-B102-C06AD64D3649}"/>
            </a:ext>
          </a:extLst>
        </xdr:cNvPr>
        <xdr:cNvSpPr/>
      </xdr:nvSpPr>
      <xdr:spPr>
        <a:xfrm>
          <a:off x="7810500" y="1039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131497</xdr:rowOff>
    </xdr:from>
    <xdr:to>
      <xdr:col>45</xdr:col>
      <xdr:colOff>177800</xdr:colOff>
      <xdr:row>60</xdr:row>
      <xdr:rowOff>155706</xdr:rowOff>
    </xdr:to>
    <xdr:cxnSp macro="">
      <xdr:nvCxnSpPr>
        <xdr:cNvPr id="253" name="直線コネクタ 252">
          <a:extLst>
            <a:ext uri="{FF2B5EF4-FFF2-40B4-BE49-F238E27FC236}">
              <a16:creationId xmlns:a16="http://schemas.microsoft.com/office/drawing/2014/main" id="{C9A58252-107E-4B68-861E-8F8FE2207F5F}"/>
            </a:ext>
          </a:extLst>
        </xdr:cNvPr>
        <xdr:cNvCxnSpPr/>
      </xdr:nvCxnSpPr>
      <xdr:spPr>
        <a:xfrm flipV="1">
          <a:off x="7861300" y="10418497"/>
          <a:ext cx="8890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110084</xdr:rowOff>
    </xdr:from>
    <xdr:to>
      <xdr:col>36</xdr:col>
      <xdr:colOff>165100</xdr:colOff>
      <xdr:row>61</xdr:row>
      <xdr:rowOff>40234</xdr:rowOff>
    </xdr:to>
    <xdr:sp macro="" textlink="">
      <xdr:nvSpPr>
        <xdr:cNvPr id="254" name="楕円 253">
          <a:extLst>
            <a:ext uri="{FF2B5EF4-FFF2-40B4-BE49-F238E27FC236}">
              <a16:creationId xmlns:a16="http://schemas.microsoft.com/office/drawing/2014/main" id="{EAACDDBA-160B-433B-A2C0-070609874925}"/>
            </a:ext>
          </a:extLst>
        </xdr:cNvPr>
        <xdr:cNvSpPr/>
      </xdr:nvSpPr>
      <xdr:spPr>
        <a:xfrm>
          <a:off x="6921500" y="103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155706</xdr:rowOff>
    </xdr:from>
    <xdr:to>
      <xdr:col>41</xdr:col>
      <xdr:colOff>50800</xdr:colOff>
      <xdr:row>60</xdr:row>
      <xdr:rowOff>160884</xdr:rowOff>
    </xdr:to>
    <xdr:cxnSp macro="">
      <xdr:nvCxnSpPr>
        <xdr:cNvPr id="255" name="直線コネクタ 254">
          <a:extLst>
            <a:ext uri="{FF2B5EF4-FFF2-40B4-BE49-F238E27FC236}">
              <a16:creationId xmlns:a16="http://schemas.microsoft.com/office/drawing/2014/main" id="{0B889DC9-4A2B-4826-9628-F5949A7359BC}"/>
            </a:ext>
          </a:extLst>
        </xdr:cNvPr>
        <xdr:cNvCxnSpPr/>
      </xdr:nvCxnSpPr>
      <xdr:spPr>
        <a:xfrm flipV="1">
          <a:off x="6972300" y="10442706"/>
          <a:ext cx="8890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116946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D157E5A-0DBB-4464-9962-DC6C3B16F80F}"/>
            </a:ext>
          </a:extLst>
        </xdr:cNvPr>
        <xdr:cNvSpPr txBox="1"/>
      </xdr:nvSpPr>
      <xdr:spPr>
        <a:xfrm>
          <a:off x="9327095" y="10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198B496-4907-45EB-AF66-95CAFE32A3B2}"/>
            </a:ext>
          </a:extLst>
        </xdr:cNvPr>
        <xdr:cNvSpPr txBox="1"/>
      </xdr:nvSpPr>
      <xdr:spPr>
        <a:xfrm>
          <a:off x="8450795" y="107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171052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12CF45E-4B2A-489A-8D4C-086318CD26FC}"/>
            </a:ext>
          </a:extLst>
        </xdr:cNvPr>
        <xdr:cNvSpPr txBox="1"/>
      </xdr:nvSpPr>
      <xdr:spPr>
        <a:xfrm>
          <a:off x="7561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136234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B4DB80B-ECE0-487A-9121-AE53BAD9F8F5}"/>
            </a:ext>
          </a:extLst>
        </xdr:cNvPr>
        <xdr:cNvSpPr txBox="1"/>
      </xdr:nvSpPr>
      <xdr:spPr>
        <a:xfrm>
          <a:off x="6672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10021</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E42302C4-01D0-47FF-AD88-BA7AFDC498AF}"/>
            </a:ext>
          </a:extLst>
        </xdr:cNvPr>
        <xdr:cNvSpPr txBox="1"/>
      </xdr:nvSpPr>
      <xdr:spPr>
        <a:xfrm>
          <a:off x="9281505" y="101255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27374</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B716AFEF-CB36-4694-AB22-AD36939C64E1}"/>
            </a:ext>
          </a:extLst>
        </xdr:cNvPr>
        <xdr:cNvSpPr txBox="1"/>
      </xdr:nvSpPr>
      <xdr:spPr>
        <a:xfrm>
          <a:off x="8405205" y="101429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51583</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7CCAD80A-B7D4-42E1-B036-30DD11B7DCF9}"/>
            </a:ext>
          </a:extLst>
        </xdr:cNvPr>
        <xdr:cNvSpPr txBox="1"/>
      </xdr:nvSpPr>
      <xdr:spPr>
        <a:xfrm>
          <a:off x="7516205" y="101671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56761</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7700B4F9-E396-407A-ADCE-6B240AE667C1}"/>
            </a:ext>
          </a:extLst>
        </xdr:cNvPr>
        <xdr:cNvSpPr txBox="1"/>
      </xdr:nvSpPr>
      <xdr:spPr>
        <a:xfrm>
          <a:off x="6627205" y="10172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93C2D49-6C20-42CF-9CED-9A474949C63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F9EF9BC-D9B0-4E2B-A8A4-ADB55CAC7B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F84A52B-AAD1-463B-96F7-1555FAC15D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EA361E9-C874-47B3-8A52-20A1B49400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B8AE870-297B-4AB4-9FBC-5E1DEE8FA6E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595DB89-80CB-4E77-BAC4-4742D48839F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2636A07-4560-4F87-A18D-B6DA3E57E87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FE88664-B65A-4179-ADA7-211B0EDF97C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C7787A1-A6C6-4B9B-97BE-0CDDB478252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EE9AD6E-E46D-416A-BB51-7525AAEE879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8B5D2EE-0CD3-429A-8767-9DDBAB33131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AEBAFD10-D791-4A4A-91E5-17B3EE955D9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DC34208D-4EAB-497A-AC7C-21D9E9BF5FF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20838AA2-34B1-46BF-BA0A-A649A48D342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B5421B7-30AE-4CA1-B36A-A05EE50231E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5D82A2E-0D74-4A0F-983D-9FD0512741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46FAE28-070B-410F-A6E1-022D2227869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9D464766-E159-453F-AAEA-DC203CC23DC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157ABD8-4F07-4130-B848-662CC772031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D2CC07B-5750-45A8-AF33-02A128C4A54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EB08ECED-8820-4D98-8FC3-DDFE0F11FD5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7BF0550-0A56-4212-9EC8-B2115EF0ED0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DD3C1DC2-D38F-4A61-BEA0-39B506DF629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9F4CA88-24A4-49BC-A21B-C4F575AB79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B25B7467-43C4-48BE-86B5-ED14F6E229F7}"/>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5567D12B-90EA-4863-9D8C-E14C9E0F983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B4C10D4E-CE51-44FD-BDBD-A3C6D96C129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B2892B44-8319-46DB-9177-E1383AD6A074}"/>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80BCF6B6-EDC7-469A-89F0-6063A917D68F}"/>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67FC26D-E47D-4F19-8C14-EFC6253BD39B}"/>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CBD89673-8F99-41C2-B171-A998423C529E}"/>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a:extLst>
            <a:ext uri="{FF2B5EF4-FFF2-40B4-BE49-F238E27FC236}">
              <a16:creationId xmlns:a16="http://schemas.microsoft.com/office/drawing/2014/main" id="{837F2DBD-0919-407F-83E3-FFBFC7B52005}"/>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a:extLst>
            <a:ext uri="{FF2B5EF4-FFF2-40B4-BE49-F238E27FC236}">
              <a16:creationId xmlns:a16="http://schemas.microsoft.com/office/drawing/2014/main" id="{E8E3B46E-8DB0-4ED0-A0D1-CDF29E394297}"/>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a:extLst>
            <a:ext uri="{FF2B5EF4-FFF2-40B4-BE49-F238E27FC236}">
              <a16:creationId xmlns:a16="http://schemas.microsoft.com/office/drawing/2014/main" id="{E2FB9F07-7E19-4363-A27C-122F8A4C9043}"/>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F4611D65-1E57-4B19-9C2D-FB99D76FC326}"/>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D8687C3-6CC7-4EE1-B7BA-AD9892463DF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954B7B6-ED14-4867-BCFB-5044602F86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73E4537-7589-42F5-BF6D-CFD8561A58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E61DBF7-7414-4C8F-8F01-18FF89A263C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B104704-D7F5-47E1-8175-12FAC08AF22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304" name="楕円 303">
          <a:extLst>
            <a:ext uri="{FF2B5EF4-FFF2-40B4-BE49-F238E27FC236}">
              <a16:creationId xmlns:a16="http://schemas.microsoft.com/office/drawing/2014/main" id="{74829579-3A2E-4D94-860E-CD5CE7A0CDBC}"/>
            </a:ext>
          </a:extLst>
        </xdr:cNvPr>
        <xdr:cNvSpPr/>
      </xdr:nvSpPr>
      <xdr:spPr>
        <a:xfrm>
          <a:off x="45847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34941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B9FDBF6-50F7-43EC-A79A-79A729A8A163}"/>
            </a:ext>
          </a:extLst>
        </xdr:cNvPr>
        <xdr:cNvSpPr txBox="1"/>
      </xdr:nvSpPr>
      <xdr:spPr>
        <a:xfrm>
          <a:off x="4673600"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151130</xdr:rowOff>
    </xdr:from>
    <xdr:to>
      <xdr:col>20</xdr:col>
      <xdr:colOff>38100</xdr:colOff>
      <xdr:row>82</xdr:row>
      <xdr:rowOff>81280</xdr:rowOff>
    </xdr:to>
    <xdr:sp macro="" textlink="">
      <xdr:nvSpPr>
        <xdr:cNvPr id="306" name="楕円 305">
          <a:extLst>
            <a:ext uri="{FF2B5EF4-FFF2-40B4-BE49-F238E27FC236}">
              <a16:creationId xmlns:a16="http://schemas.microsoft.com/office/drawing/2014/main" id="{C929D52D-F856-4A8C-BB82-E55121DECA26}"/>
            </a:ext>
          </a:extLst>
        </xdr:cNvPr>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30480</xdr:rowOff>
    </xdr:from>
    <xdr:to>
      <xdr:col>24</xdr:col>
      <xdr:colOff>63500</xdr:colOff>
      <xdr:row>82</xdr:row>
      <xdr:rowOff>62864</xdr:rowOff>
    </xdr:to>
    <xdr:cxnSp macro="">
      <xdr:nvCxnSpPr>
        <xdr:cNvPr id="307" name="直線コネクタ 306">
          <a:extLst>
            <a:ext uri="{FF2B5EF4-FFF2-40B4-BE49-F238E27FC236}">
              <a16:creationId xmlns:a16="http://schemas.microsoft.com/office/drawing/2014/main" id="{AAF1C4C5-F7B2-46DD-9FEC-D764D98BE226}"/>
            </a:ext>
          </a:extLst>
        </xdr:cNvPr>
        <xdr:cNvCxnSpPr/>
      </xdr:nvCxnSpPr>
      <xdr:spPr>
        <a:xfrm>
          <a:off x="3797300" y="140893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118745</xdr:rowOff>
    </xdr:from>
    <xdr:to>
      <xdr:col>15</xdr:col>
      <xdr:colOff>101600</xdr:colOff>
      <xdr:row>82</xdr:row>
      <xdr:rowOff>48895</xdr:rowOff>
    </xdr:to>
    <xdr:sp macro="" textlink="">
      <xdr:nvSpPr>
        <xdr:cNvPr id="308" name="楕円 307">
          <a:extLst>
            <a:ext uri="{FF2B5EF4-FFF2-40B4-BE49-F238E27FC236}">
              <a16:creationId xmlns:a16="http://schemas.microsoft.com/office/drawing/2014/main" id="{61A051C2-1F3E-4330-A33B-D901D8363EBB}"/>
            </a:ext>
          </a:extLst>
        </xdr:cNvPr>
        <xdr:cNvSpPr/>
      </xdr:nvSpPr>
      <xdr:spPr>
        <a:xfrm>
          <a:off x="2857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30480</xdr:rowOff>
    </xdr:to>
    <xdr:cxnSp macro="">
      <xdr:nvCxnSpPr>
        <xdr:cNvPr id="309" name="直線コネクタ 308">
          <a:extLst>
            <a:ext uri="{FF2B5EF4-FFF2-40B4-BE49-F238E27FC236}">
              <a16:creationId xmlns:a16="http://schemas.microsoft.com/office/drawing/2014/main" id="{7F975EFC-6B32-4D06-A995-920681EE05D4}"/>
            </a:ext>
          </a:extLst>
        </xdr:cNvPr>
        <xdr:cNvCxnSpPr/>
      </xdr:nvCxnSpPr>
      <xdr:spPr>
        <a:xfrm>
          <a:off x="2908300" y="14056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310" name="楕円 309">
          <a:extLst>
            <a:ext uri="{FF2B5EF4-FFF2-40B4-BE49-F238E27FC236}">
              <a16:creationId xmlns:a16="http://schemas.microsoft.com/office/drawing/2014/main" id="{F5C74FF4-57E4-452B-8CAC-63B0305FCCF7}"/>
            </a:ext>
          </a:extLst>
        </xdr:cNvPr>
        <xdr:cNvSpPr/>
      </xdr:nvSpPr>
      <xdr:spPr>
        <a:xfrm>
          <a:off x="1968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81</xdr:row>
      <xdr:rowOff>169545</xdr:rowOff>
    </xdr:to>
    <xdr:cxnSp macro="">
      <xdr:nvCxnSpPr>
        <xdr:cNvPr id="311" name="直線コネクタ 310">
          <a:extLst>
            <a:ext uri="{FF2B5EF4-FFF2-40B4-BE49-F238E27FC236}">
              <a16:creationId xmlns:a16="http://schemas.microsoft.com/office/drawing/2014/main" id="{7E17D3C8-1D46-4A81-92C9-F876706078A7}"/>
            </a:ext>
          </a:extLst>
        </xdr:cNvPr>
        <xdr:cNvCxnSpPr/>
      </xdr:nvCxnSpPr>
      <xdr:spPr>
        <a:xfrm>
          <a:off x="2019300" y="140246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53975</xdr:rowOff>
    </xdr:from>
    <xdr:to>
      <xdr:col>6</xdr:col>
      <xdr:colOff>38100</xdr:colOff>
      <xdr:row>81</xdr:row>
      <xdr:rowOff>155575</xdr:rowOff>
    </xdr:to>
    <xdr:sp macro="" textlink="">
      <xdr:nvSpPr>
        <xdr:cNvPr id="312" name="楕円 311">
          <a:extLst>
            <a:ext uri="{FF2B5EF4-FFF2-40B4-BE49-F238E27FC236}">
              <a16:creationId xmlns:a16="http://schemas.microsoft.com/office/drawing/2014/main" id="{4B11B623-1EB6-4982-8C67-AB2DA5FD02F3}"/>
            </a:ext>
          </a:extLst>
        </xdr:cNvPr>
        <xdr:cNvSpPr/>
      </xdr:nvSpPr>
      <xdr:spPr>
        <a:xfrm>
          <a:off x="1079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104775</xdr:rowOff>
    </xdr:from>
    <xdr:to>
      <xdr:col>10</xdr:col>
      <xdr:colOff>114300</xdr:colOff>
      <xdr:row>81</xdr:row>
      <xdr:rowOff>137161</xdr:rowOff>
    </xdr:to>
    <xdr:cxnSp macro="">
      <xdr:nvCxnSpPr>
        <xdr:cNvPr id="313" name="直線コネクタ 312">
          <a:extLst>
            <a:ext uri="{FF2B5EF4-FFF2-40B4-BE49-F238E27FC236}">
              <a16:creationId xmlns:a16="http://schemas.microsoft.com/office/drawing/2014/main" id="{A69D1A0B-24F6-4CBE-85DD-13CE905FDD54}"/>
            </a:ext>
          </a:extLst>
        </xdr:cNvPr>
        <xdr:cNvCxnSpPr/>
      </xdr:nvCxnSpPr>
      <xdr:spPr>
        <a:xfrm>
          <a:off x="1130300" y="139922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a:extLst>
            <a:ext uri="{FF2B5EF4-FFF2-40B4-BE49-F238E27FC236}">
              <a16:creationId xmlns:a16="http://schemas.microsoft.com/office/drawing/2014/main" id="{4049F9D4-C4F0-4147-9D5C-6E4DBDACB189}"/>
            </a:ext>
          </a:extLst>
        </xdr:cNvPr>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a:extLst>
            <a:ext uri="{FF2B5EF4-FFF2-40B4-BE49-F238E27FC236}">
              <a16:creationId xmlns:a16="http://schemas.microsoft.com/office/drawing/2014/main" id="{C9F2BB5C-A227-4AF5-926F-91D63DA5256F}"/>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a:extLst>
            <a:ext uri="{FF2B5EF4-FFF2-40B4-BE49-F238E27FC236}">
              <a16:creationId xmlns:a16="http://schemas.microsoft.com/office/drawing/2014/main" id="{C3868458-97AF-46EE-B63D-32D80196C7A0}"/>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EFDC3EC9-DFC8-44D1-AEC7-2B3EA085AC01}"/>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97807</xdr:rowOff>
    </xdr:from>
    <xdr:ext cx="405111" cy="259045"/>
    <xdr:sp macro="" textlink="">
      <xdr:nvSpPr>
        <xdr:cNvPr id="318" name="n_1mainValue【公営住宅】&#10;有形固定資産減価償却率">
          <a:extLst>
            <a:ext uri="{FF2B5EF4-FFF2-40B4-BE49-F238E27FC236}">
              <a16:creationId xmlns:a16="http://schemas.microsoft.com/office/drawing/2014/main" id="{47BE54FB-EE54-4A38-B110-D7B55FF8982A}"/>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65422</xdr:rowOff>
    </xdr:from>
    <xdr:ext cx="405111" cy="259045"/>
    <xdr:sp macro="" textlink="">
      <xdr:nvSpPr>
        <xdr:cNvPr id="319" name="n_2mainValue【公営住宅】&#10;有形固定資産減価償却率">
          <a:extLst>
            <a:ext uri="{FF2B5EF4-FFF2-40B4-BE49-F238E27FC236}">
              <a16:creationId xmlns:a16="http://schemas.microsoft.com/office/drawing/2014/main" id="{FA8BEFBC-693F-466B-BADD-26BF59CF567D}"/>
            </a:ext>
          </a:extLst>
        </xdr:cNvPr>
        <xdr:cNvSpPr txBox="1"/>
      </xdr:nvSpPr>
      <xdr:spPr>
        <a:xfrm>
          <a:off x="2705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20" name="n_3mainValue【公営住宅】&#10;有形固定資産減価償却率">
          <a:extLst>
            <a:ext uri="{FF2B5EF4-FFF2-40B4-BE49-F238E27FC236}">
              <a16:creationId xmlns:a16="http://schemas.microsoft.com/office/drawing/2014/main" id="{9657BBA9-62FC-4E88-8361-7731A262CE9B}"/>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21" name="n_4mainValue【公営住宅】&#10;有形固定資産減価償却率">
          <a:extLst>
            <a:ext uri="{FF2B5EF4-FFF2-40B4-BE49-F238E27FC236}">
              <a16:creationId xmlns:a16="http://schemas.microsoft.com/office/drawing/2014/main" id="{E1505AF7-CACB-415F-AF71-344A4867E864}"/>
            </a:ext>
          </a:extLst>
        </xdr:cNvPr>
        <xdr:cNvSpPr txBox="1"/>
      </xdr:nvSpPr>
      <xdr:spPr>
        <a:xfrm>
          <a:off x="927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BB103-B223-4780-BEE1-708C9BA059D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085131B-0D3C-4888-B8FF-1C2A7C6894D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6CB210B-C8AC-49BA-A04A-992F1E1F7CA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C85BAB9-B634-4DC7-AC23-477C00BB661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CB31EAC-24BF-41E4-A9D2-70F427F3F5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5894AB4-164E-45B1-9535-2FDC604D764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675DBD9-507C-4FE4-8BD1-FCF3FE552A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FFADAA8-BF3F-4550-B428-D9EDAF6B0D4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9F40ED0-0A00-46BE-80E8-E33194816D1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D9C4BA5-DE44-4B13-8C0E-63DF92B4EF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4B3AF0EF-D00F-443F-ACB8-D934F280F2C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F414D852-769D-46F9-AF3A-41C6C815AD8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3C4051DE-B9A6-4200-8F45-BB91C4835DD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5349FC57-F8B0-44CF-B83E-27509904EC5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AB200F1E-99BC-4D5D-A2E7-27AF9349D3D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AE03B562-78B6-4672-BA05-A0B180B90C2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E9CC2A90-D731-4136-BE27-3F67EB07E5D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1DEFE1C4-742D-488B-9A80-4AB77CB6AC8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C45F1B9C-4F2C-4869-9125-DC809E4E6DA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55577080-CEE1-4209-99D6-EBF6E1AEE11B}"/>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F20E61F1-5DAE-45B7-A182-BC63CDD4C0B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85A1028D-B0D4-4EEE-BF0F-F26E56DEB6D6}"/>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C2F7FAD-5E4E-42D4-9F4A-E4558E3E3D8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B31A0E33-122B-4C8E-9A7A-25B312D6D54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ED53FB85-0256-49E2-BB0D-F2F68B279EE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2865AE99-9777-48A5-A69C-DDECA4DBCB56}"/>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C21D5188-53EF-4335-91C0-4E88602A9292}"/>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63EB9D0C-E5DF-4EBC-8112-F7E0756649E9}"/>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58B8DF3E-0BDE-4D4C-9586-51CBD2C26535}"/>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F33C0558-39EC-4F26-B761-8F252A515519}"/>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52" name="【公営住宅】&#10;一人当たり面積平均値テキスト">
          <a:extLst>
            <a:ext uri="{FF2B5EF4-FFF2-40B4-BE49-F238E27FC236}">
              <a16:creationId xmlns:a16="http://schemas.microsoft.com/office/drawing/2014/main" id="{762ACFA1-DFEB-4515-8D74-D367257D07E3}"/>
            </a:ext>
          </a:extLst>
        </xdr:cNvPr>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322983A8-D160-43AC-91F1-14F84B150D95}"/>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a:extLst>
            <a:ext uri="{FF2B5EF4-FFF2-40B4-BE49-F238E27FC236}">
              <a16:creationId xmlns:a16="http://schemas.microsoft.com/office/drawing/2014/main" id="{6E9AD544-7222-4400-A02B-7AB5F95E8AEC}"/>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a:extLst>
            <a:ext uri="{FF2B5EF4-FFF2-40B4-BE49-F238E27FC236}">
              <a16:creationId xmlns:a16="http://schemas.microsoft.com/office/drawing/2014/main" id="{8C6A3CEE-B2F0-478B-AF4B-5B9EEF0B7121}"/>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a:extLst>
            <a:ext uri="{FF2B5EF4-FFF2-40B4-BE49-F238E27FC236}">
              <a16:creationId xmlns:a16="http://schemas.microsoft.com/office/drawing/2014/main" id="{A2395C21-E45D-414F-83CC-461D823346EB}"/>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a:extLst>
            <a:ext uri="{FF2B5EF4-FFF2-40B4-BE49-F238E27FC236}">
              <a16:creationId xmlns:a16="http://schemas.microsoft.com/office/drawing/2014/main" id="{474B1299-C6C0-4C7E-9540-A7CF62A1CABA}"/>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FD141F1-C6AB-4FA3-A45A-8912A2261E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DE5F55F-BEC9-433A-BB75-F41BB4DC1D9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FCC3B51-BDC1-415E-B9CD-04A0BEBAC8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24BB8B8-2A28-4B37-9319-5BC64E0030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2D341B0-BF09-4AFB-8647-0EE8BE1D701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xdr:rowOff>
    </xdr:from>
    <xdr:to>
      <xdr:col>55</xdr:col>
      <xdr:colOff>50800</xdr:colOff>
      <xdr:row>84</xdr:row>
      <xdr:rowOff>110998</xdr:rowOff>
    </xdr:to>
    <xdr:sp macro="" textlink="">
      <xdr:nvSpPr>
        <xdr:cNvPr id="363" name="楕円 362">
          <a:extLst>
            <a:ext uri="{FF2B5EF4-FFF2-40B4-BE49-F238E27FC236}">
              <a16:creationId xmlns:a16="http://schemas.microsoft.com/office/drawing/2014/main" id="{C8EE2389-D132-4F17-8C1B-747C63F97BC8}"/>
            </a:ext>
          </a:extLst>
        </xdr:cNvPr>
        <xdr:cNvSpPr/>
      </xdr:nvSpPr>
      <xdr:spPr>
        <a:xfrm>
          <a:off x="10426700" y="144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32275</xdr:rowOff>
    </xdr:from>
    <xdr:ext cx="469744" cy="259045"/>
    <xdr:sp macro="" textlink="">
      <xdr:nvSpPr>
        <xdr:cNvPr id="364" name="【公営住宅】&#10;一人当たり面積該当値テキスト">
          <a:extLst>
            <a:ext uri="{FF2B5EF4-FFF2-40B4-BE49-F238E27FC236}">
              <a16:creationId xmlns:a16="http://schemas.microsoft.com/office/drawing/2014/main" id="{3969834F-0485-4665-953A-5EFA9DE61165}"/>
            </a:ext>
          </a:extLst>
        </xdr:cNvPr>
        <xdr:cNvSpPr txBox="1"/>
      </xdr:nvSpPr>
      <xdr:spPr>
        <a:xfrm>
          <a:off x="10515600" y="1426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23332</xdr:rowOff>
    </xdr:from>
    <xdr:to>
      <xdr:col>50</xdr:col>
      <xdr:colOff>165100</xdr:colOff>
      <xdr:row>84</xdr:row>
      <xdr:rowOff>124932</xdr:rowOff>
    </xdr:to>
    <xdr:sp macro="" textlink="">
      <xdr:nvSpPr>
        <xdr:cNvPr id="365" name="楕円 364">
          <a:extLst>
            <a:ext uri="{FF2B5EF4-FFF2-40B4-BE49-F238E27FC236}">
              <a16:creationId xmlns:a16="http://schemas.microsoft.com/office/drawing/2014/main" id="{F3AF1345-60A6-41B0-990F-2BD9A473F24A}"/>
            </a:ext>
          </a:extLst>
        </xdr:cNvPr>
        <xdr:cNvSpPr/>
      </xdr:nvSpPr>
      <xdr:spPr>
        <a:xfrm>
          <a:off x="9588500" y="144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60198</xdr:rowOff>
    </xdr:from>
    <xdr:to>
      <xdr:col>55</xdr:col>
      <xdr:colOff>0</xdr:colOff>
      <xdr:row>84</xdr:row>
      <xdr:rowOff>74132</xdr:rowOff>
    </xdr:to>
    <xdr:cxnSp macro="">
      <xdr:nvCxnSpPr>
        <xdr:cNvPr id="366" name="直線コネクタ 365">
          <a:extLst>
            <a:ext uri="{FF2B5EF4-FFF2-40B4-BE49-F238E27FC236}">
              <a16:creationId xmlns:a16="http://schemas.microsoft.com/office/drawing/2014/main" id="{025E7398-352B-4D4B-BD9A-3DB1F925471B}"/>
            </a:ext>
          </a:extLst>
        </xdr:cNvPr>
        <xdr:cNvCxnSpPr/>
      </xdr:nvCxnSpPr>
      <xdr:spPr>
        <a:xfrm flipV="1">
          <a:off x="9639300" y="14461998"/>
          <a:ext cx="8382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36612</xdr:rowOff>
    </xdr:from>
    <xdr:to>
      <xdr:col>46</xdr:col>
      <xdr:colOff>38100</xdr:colOff>
      <xdr:row>84</xdr:row>
      <xdr:rowOff>138212</xdr:rowOff>
    </xdr:to>
    <xdr:sp macro="" textlink="">
      <xdr:nvSpPr>
        <xdr:cNvPr id="367" name="楕円 366">
          <a:extLst>
            <a:ext uri="{FF2B5EF4-FFF2-40B4-BE49-F238E27FC236}">
              <a16:creationId xmlns:a16="http://schemas.microsoft.com/office/drawing/2014/main" id="{00A936DF-4F23-499B-8FBD-CFA351197A3C}"/>
            </a:ext>
          </a:extLst>
        </xdr:cNvPr>
        <xdr:cNvSpPr/>
      </xdr:nvSpPr>
      <xdr:spPr>
        <a:xfrm>
          <a:off x="8699500" y="144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74132</xdr:rowOff>
    </xdr:from>
    <xdr:to>
      <xdr:col>50</xdr:col>
      <xdr:colOff>114300</xdr:colOff>
      <xdr:row>84</xdr:row>
      <xdr:rowOff>87412</xdr:rowOff>
    </xdr:to>
    <xdr:cxnSp macro="">
      <xdr:nvCxnSpPr>
        <xdr:cNvPr id="368" name="直線コネクタ 367">
          <a:extLst>
            <a:ext uri="{FF2B5EF4-FFF2-40B4-BE49-F238E27FC236}">
              <a16:creationId xmlns:a16="http://schemas.microsoft.com/office/drawing/2014/main" id="{69017C53-F8D3-4C8F-B8DB-4D9990A9CD58}"/>
            </a:ext>
          </a:extLst>
        </xdr:cNvPr>
        <xdr:cNvCxnSpPr/>
      </xdr:nvCxnSpPr>
      <xdr:spPr>
        <a:xfrm flipV="1">
          <a:off x="8750300" y="14475932"/>
          <a:ext cx="8890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53702</xdr:rowOff>
    </xdr:from>
    <xdr:to>
      <xdr:col>41</xdr:col>
      <xdr:colOff>101600</xdr:colOff>
      <xdr:row>84</xdr:row>
      <xdr:rowOff>155302</xdr:rowOff>
    </xdr:to>
    <xdr:sp macro="" textlink="">
      <xdr:nvSpPr>
        <xdr:cNvPr id="369" name="楕円 368">
          <a:extLst>
            <a:ext uri="{FF2B5EF4-FFF2-40B4-BE49-F238E27FC236}">
              <a16:creationId xmlns:a16="http://schemas.microsoft.com/office/drawing/2014/main" id="{0EA0C48E-DBD6-43DD-BD8B-5322D6B53F89}"/>
            </a:ext>
          </a:extLst>
        </xdr:cNvPr>
        <xdr:cNvSpPr/>
      </xdr:nvSpPr>
      <xdr:spPr>
        <a:xfrm>
          <a:off x="7810500" y="1445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87412</xdr:rowOff>
    </xdr:from>
    <xdr:to>
      <xdr:col>45</xdr:col>
      <xdr:colOff>177800</xdr:colOff>
      <xdr:row>84</xdr:row>
      <xdr:rowOff>104502</xdr:rowOff>
    </xdr:to>
    <xdr:cxnSp macro="">
      <xdr:nvCxnSpPr>
        <xdr:cNvPr id="370" name="直線コネクタ 369">
          <a:extLst>
            <a:ext uri="{FF2B5EF4-FFF2-40B4-BE49-F238E27FC236}">
              <a16:creationId xmlns:a16="http://schemas.microsoft.com/office/drawing/2014/main" id="{88B8FEAA-CAD6-4BA2-825F-64FF4DFB4C52}"/>
            </a:ext>
          </a:extLst>
        </xdr:cNvPr>
        <xdr:cNvCxnSpPr/>
      </xdr:nvCxnSpPr>
      <xdr:spPr>
        <a:xfrm flipV="1">
          <a:off x="7861300" y="14489212"/>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55553</xdr:rowOff>
    </xdr:from>
    <xdr:to>
      <xdr:col>36</xdr:col>
      <xdr:colOff>165100</xdr:colOff>
      <xdr:row>84</xdr:row>
      <xdr:rowOff>157153</xdr:rowOff>
    </xdr:to>
    <xdr:sp macro="" textlink="">
      <xdr:nvSpPr>
        <xdr:cNvPr id="371" name="楕円 370">
          <a:extLst>
            <a:ext uri="{FF2B5EF4-FFF2-40B4-BE49-F238E27FC236}">
              <a16:creationId xmlns:a16="http://schemas.microsoft.com/office/drawing/2014/main" id="{40030A0D-B38C-45B9-823F-D6375FE909CD}"/>
            </a:ext>
          </a:extLst>
        </xdr:cNvPr>
        <xdr:cNvSpPr/>
      </xdr:nvSpPr>
      <xdr:spPr>
        <a:xfrm>
          <a:off x="6921500" y="144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104502</xdr:rowOff>
    </xdr:from>
    <xdr:to>
      <xdr:col>41</xdr:col>
      <xdr:colOff>50800</xdr:colOff>
      <xdr:row>84</xdr:row>
      <xdr:rowOff>106353</xdr:rowOff>
    </xdr:to>
    <xdr:cxnSp macro="">
      <xdr:nvCxnSpPr>
        <xdr:cNvPr id="372" name="直線コネクタ 371">
          <a:extLst>
            <a:ext uri="{FF2B5EF4-FFF2-40B4-BE49-F238E27FC236}">
              <a16:creationId xmlns:a16="http://schemas.microsoft.com/office/drawing/2014/main" id="{45B7544A-79B4-42CA-A465-433FBE257EF8}"/>
            </a:ext>
          </a:extLst>
        </xdr:cNvPr>
        <xdr:cNvCxnSpPr/>
      </xdr:nvCxnSpPr>
      <xdr:spPr>
        <a:xfrm flipV="1">
          <a:off x="6972300" y="14506302"/>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73" name="n_1aveValue【公営住宅】&#10;一人当たり面積">
          <a:extLst>
            <a:ext uri="{FF2B5EF4-FFF2-40B4-BE49-F238E27FC236}">
              <a16:creationId xmlns:a16="http://schemas.microsoft.com/office/drawing/2014/main" id="{A6F364E7-FA72-4F4C-BBF2-DE4EAFA057B0}"/>
            </a:ext>
          </a:extLst>
        </xdr:cNvPr>
        <xdr:cNvSpPr txBox="1"/>
      </xdr:nvSpPr>
      <xdr:spPr>
        <a:xfrm>
          <a:off x="9391727" y="147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64352</xdr:rowOff>
    </xdr:from>
    <xdr:ext cx="469744" cy="259045"/>
    <xdr:sp macro="" textlink="">
      <xdr:nvSpPr>
        <xdr:cNvPr id="374" name="n_2aveValue【公営住宅】&#10;一人当たり面積">
          <a:extLst>
            <a:ext uri="{FF2B5EF4-FFF2-40B4-BE49-F238E27FC236}">
              <a16:creationId xmlns:a16="http://schemas.microsoft.com/office/drawing/2014/main" id="{069AD943-840B-43A1-AF40-17F0D81C088E}"/>
            </a:ext>
          </a:extLst>
        </xdr:cNvPr>
        <xdr:cNvSpPr txBox="1"/>
      </xdr:nvSpPr>
      <xdr:spPr>
        <a:xfrm>
          <a:off x="8515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65876</xdr:rowOff>
    </xdr:from>
    <xdr:ext cx="469744" cy="259045"/>
    <xdr:sp macro="" textlink="">
      <xdr:nvSpPr>
        <xdr:cNvPr id="375" name="n_3aveValue【公営住宅】&#10;一人当たり面積">
          <a:extLst>
            <a:ext uri="{FF2B5EF4-FFF2-40B4-BE49-F238E27FC236}">
              <a16:creationId xmlns:a16="http://schemas.microsoft.com/office/drawing/2014/main" id="{9DC229EE-36CB-44AF-8F5F-07CD913930BC}"/>
            </a:ext>
          </a:extLst>
        </xdr:cNvPr>
        <xdr:cNvSpPr txBox="1"/>
      </xdr:nvSpPr>
      <xdr:spPr>
        <a:xfrm>
          <a:off x="7626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6" name="n_4aveValue【公営住宅】&#10;一人当たり面積">
          <a:extLst>
            <a:ext uri="{FF2B5EF4-FFF2-40B4-BE49-F238E27FC236}">
              <a16:creationId xmlns:a16="http://schemas.microsoft.com/office/drawing/2014/main" id="{D64267D9-9F86-466A-83F2-43B1C0E4D125}"/>
            </a:ext>
          </a:extLst>
        </xdr:cNvPr>
        <xdr:cNvSpPr txBox="1"/>
      </xdr:nvSpPr>
      <xdr:spPr>
        <a:xfrm>
          <a:off x="6737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141459</xdr:rowOff>
    </xdr:from>
    <xdr:ext cx="469744" cy="259045"/>
    <xdr:sp macro="" textlink="">
      <xdr:nvSpPr>
        <xdr:cNvPr id="377" name="n_1mainValue【公営住宅】&#10;一人当たり面積">
          <a:extLst>
            <a:ext uri="{FF2B5EF4-FFF2-40B4-BE49-F238E27FC236}">
              <a16:creationId xmlns:a16="http://schemas.microsoft.com/office/drawing/2014/main" id="{B355ABE6-64B7-4381-AF02-CDE300A6C1DD}"/>
            </a:ext>
          </a:extLst>
        </xdr:cNvPr>
        <xdr:cNvSpPr txBox="1"/>
      </xdr:nvSpPr>
      <xdr:spPr>
        <a:xfrm>
          <a:off x="9391727" y="1420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154739</xdr:rowOff>
    </xdr:from>
    <xdr:ext cx="469744" cy="259045"/>
    <xdr:sp macro="" textlink="">
      <xdr:nvSpPr>
        <xdr:cNvPr id="378" name="n_2mainValue【公営住宅】&#10;一人当たり面積">
          <a:extLst>
            <a:ext uri="{FF2B5EF4-FFF2-40B4-BE49-F238E27FC236}">
              <a16:creationId xmlns:a16="http://schemas.microsoft.com/office/drawing/2014/main" id="{4A624B19-2416-4B77-8C90-83E3514F0C8D}"/>
            </a:ext>
          </a:extLst>
        </xdr:cNvPr>
        <xdr:cNvSpPr txBox="1"/>
      </xdr:nvSpPr>
      <xdr:spPr>
        <a:xfrm>
          <a:off x="8515427" y="1421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379</xdr:rowOff>
    </xdr:from>
    <xdr:ext cx="469744" cy="259045"/>
    <xdr:sp macro="" textlink="">
      <xdr:nvSpPr>
        <xdr:cNvPr id="379" name="n_3mainValue【公営住宅】&#10;一人当たり面積">
          <a:extLst>
            <a:ext uri="{FF2B5EF4-FFF2-40B4-BE49-F238E27FC236}">
              <a16:creationId xmlns:a16="http://schemas.microsoft.com/office/drawing/2014/main" id="{B6410B3B-8AA3-48FF-AB79-85A7550FA85C}"/>
            </a:ext>
          </a:extLst>
        </xdr:cNvPr>
        <xdr:cNvSpPr txBox="1"/>
      </xdr:nvSpPr>
      <xdr:spPr>
        <a:xfrm>
          <a:off x="7626427" y="142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2230</xdr:rowOff>
    </xdr:from>
    <xdr:ext cx="469744" cy="259045"/>
    <xdr:sp macro="" textlink="">
      <xdr:nvSpPr>
        <xdr:cNvPr id="380" name="n_4mainValue【公営住宅】&#10;一人当たり面積">
          <a:extLst>
            <a:ext uri="{FF2B5EF4-FFF2-40B4-BE49-F238E27FC236}">
              <a16:creationId xmlns:a16="http://schemas.microsoft.com/office/drawing/2014/main" id="{53895BDE-31B1-4159-835D-B89B56423329}"/>
            </a:ext>
          </a:extLst>
        </xdr:cNvPr>
        <xdr:cNvSpPr txBox="1"/>
      </xdr:nvSpPr>
      <xdr:spPr>
        <a:xfrm>
          <a:off x="6737427" y="1423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4A1E78A-867D-45DC-AAC8-B1033F4038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EEFC37DC-6339-4A1F-9E56-29677A6B79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4920848D-E06A-4892-B062-92353A4E9F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78DDF3EC-BE33-4A9A-B14A-DEAF35F7BE8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A836B7E-B45D-4BFB-BE1A-A5B714782C1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86F4021B-1F7D-4553-9B69-D04071E87F0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87EC985-25F3-4AFA-80E1-9DACE170843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F92F6FF8-BCAE-4F2D-89AE-67404FB0709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64965A12-316E-47D5-A831-2A98D2735EE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DE2B6D35-E9ED-4785-B344-EE50437E931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4E60D0AE-D7F2-4F49-8E2F-71986A5A60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D3BEA824-ABBA-4C39-85F7-E8C4E0CA7F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AC62990E-67EB-4BB1-BCC8-DED198631A7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A7632913-1ECB-422C-9D07-9CEDD94D4E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4355AE57-2EC2-4400-96AE-1D7EF8C5387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9AC711A5-8FAD-469E-B72B-844403AF222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563EDB0B-B2FD-4136-9E3E-6E156439F91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88F4AE4-FCCE-48BF-8410-5040709A12C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8B90F2E-D3AD-455A-A24B-A15F56F15EA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3A4D74AF-05DB-4205-8301-02F066C57B7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FCB248AA-C5CD-4F11-92CF-29CB1C0B9BD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F6E1942A-8861-4DB4-AED5-54DA0F46665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4527BB4D-B130-415D-928A-D25DB4184E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AC12355-6BB6-4DB9-A24F-F28F1A765AF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295876C-A77F-4F07-B438-69B15D2DEC6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6AF5D22-685F-4423-B838-E57215C2F48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AB483BF7-DE9E-4957-B2DE-4F7408F2642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C0AEF72-0058-4BC4-B1E0-0634D01E882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212C2254-A94F-4316-B6E8-1B4AAE29F97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36B8F494-B939-4E6B-A935-FEB2AD379A3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EBA05675-696C-4B30-8622-1F1CE2487A1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3FF27058-3888-45F1-8C5C-A3C708D8FF2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3638A7A7-0725-4395-B25E-FD6D53E0EC7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AC34B648-3584-4776-9AFA-45DE2A37F92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6E9D6ED8-FDE2-4019-981B-55A9FCA53AB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BAE94744-9D84-45D2-8C7E-50636B7DB58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45BDEB1B-1518-4845-BE27-ACDD407B511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740B342A-C588-4C60-AD61-B2975968666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1D7628A8-0310-4ED4-BCE5-7AD23A919AB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CFEE6C1B-7360-4004-B91B-5857F8854E7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89BA399B-6A7E-41AD-80F5-F7EB9A0F44E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AFEA1CE7-EC0E-44C4-A966-75A95D016309}"/>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488E5431-61ED-4CE2-8CFA-33A65BA1A52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D3537B24-48A2-4F78-9ECC-E02AE20AAD1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BF8EB057-9861-46C2-BA80-2D30B7D11A92}"/>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6868DDC6-D769-4D10-B00C-D4EC2269A02B}"/>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CC1D8D05-EE66-40CB-8A62-92239F68C93B}"/>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1C7E2358-205F-4B63-9723-DB06C11BDA0D}"/>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a:extLst>
            <a:ext uri="{FF2B5EF4-FFF2-40B4-BE49-F238E27FC236}">
              <a16:creationId xmlns:a16="http://schemas.microsoft.com/office/drawing/2014/main" id="{44747C7E-6EC5-47E4-92C1-3682B4D18C44}"/>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a:extLst>
            <a:ext uri="{FF2B5EF4-FFF2-40B4-BE49-F238E27FC236}">
              <a16:creationId xmlns:a16="http://schemas.microsoft.com/office/drawing/2014/main" id="{E39A0E14-9E5E-4FBA-B211-48D4A5C5D341}"/>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a:extLst>
            <a:ext uri="{FF2B5EF4-FFF2-40B4-BE49-F238E27FC236}">
              <a16:creationId xmlns:a16="http://schemas.microsoft.com/office/drawing/2014/main" id="{19C266E6-03D2-4F5C-96F4-97AB04D32E4B}"/>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a:extLst>
            <a:ext uri="{FF2B5EF4-FFF2-40B4-BE49-F238E27FC236}">
              <a16:creationId xmlns:a16="http://schemas.microsoft.com/office/drawing/2014/main" id="{0ED99288-FF08-4E30-AE8F-BB184D211BDE}"/>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8B6C238-CE0C-4ED2-B822-EA1385BFB8A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E7F39EC-4A26-4F3A-82B9-3F36BBEE4C0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3BDC3EC-997C-46F8-AADD-5A475ACC6E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044513E-8018-468C-9260-D37C26B478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9880690F-E24A-4C57-913A-E428063D6F8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438" name="楕円 437">
          <a:extLst>
            <a:ext uri="{FF2B5EF4-FFF2-40B4-BE49-F238E27FC236}">
              <a16:creationId xmlns:a16="http://schemas.microsoft.com/office/drawing/2014/main" id="{DE26FA6C-0B35-486C-BFCE-47E3EAC14454}"/>
            </a:ext>
          </a:extLst>
        </xdr:cNvPr>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1F4D0885-3626-4706-BD6F-62BE46F43680}"/>
            </a:ext>
          </a:extLst>
        </xdr:cNvPr>
        <xdr:cNvSpPr txBox="1"/>
      </xdr:nvSpPr>
      <xdr:spPr>
        <a:xfrm>
          <a:off x="16357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136434</xdr:rowOff>
    </xdr:from>
    <xdr:to>
      <xdr:col>81</xdr:col>
      <xdr:colOff>101600</xdr:colOff>
      <xdr:row>36</xdr:row>
      <xdr:rowOff>66584</xdr:rowOff>
    </xdr:to>
    <xdr:sp macro="" textlink="">
      <xdr:nvSpPr>
        <xdr:cNvPr id="440" name="楕円 439">
          <a:extLst>
            <a:ext uri="{FF2B5EF4-FFF2-40B4-BE49-F238E27FC236}">
              <a16:creationId xmlns:a16="http://schemas.microsoft.com/office/drawing/2014/main" id="{663C6BCC-1389-4F77-AA21-B0C44F76CF5A}"/>
            </a:ext>
          </a:extLst>
        </xdr:cNvPr>
        <xdr:cNvSpPr/>
      </xdr:nvSpPr>
      <xdr:spPr>
        <a:xfrm>
          <a:off x="15430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xdr:rowOff>
    </xdr:from>
    <xdr:to>
      <xdr:col>85</xdr:col>
      <xdr:colOff>127000</xdr:colOff>
      <xdr:row>36</xdr:row>
      <xdr:rowOff>53340</xdr:rowOff>
    </xdr:to>
    <xdr:cxnSp macro="">
      <xdr:nvCxnSpPr>
        <xdr:cNvPr id="441" name="直線コネクタ 440">
          <a:extLst>
            <a:ext uri="{FF2B5EF4-FFF2-40B4-BE49-F238E27FC236}">
              <a16:creationId xmlns:a16="http://schemas.microsoft.com/office/drawing/2014/main" id="{FD33EE0F-5ABF-4545-96A3-DE79505A63A2}"/>
            </a:ext>
          </a:extLst>
        </xdr:cNvPr>
        <xdr:cNvCxnSpPr/>
      </xdr:nvCxnSpPr>
      <xdr:spPr>
        <a:xfrm>
          <a:off x="15481300" y="618798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111942</xdr:rowOff>
    </xdr:from>
    <xdr:to>
      <xdr:col>76</xdr:col>
      <xdr:colOff>165100</xdr:colOff>
      <xdr:row>36</xdr:row>
      <xdr:rowOff>42092</xdr:rowOff>
    </xdr:to>
    <xdr:sp macro="" textlink="">
      <xdr:nvSpPr>
        <xdr:cNvPr id="442" name="楕円 441">
          <a:extLst>
            <a:ext uri="{FF2B5EF4-FFF2-40B4-BE49-F238E27FC236}">
              <a16:creationId xmlns:a16="http://schemas.microsoft.com/office/drawing/2014/main" id="{44062AE9-6CB6-4AD0-89E5-76E585747DF3}"/>
            </a:ext>
          </a:extLst>
        </xdr:cNvPr>
        <xdr:cNvSpPr/>
      </xdr:nvSpPr>
      <xdr:spPr>
        <a:xfrm>
          <a:off x="14541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162742</xdr:rowOff>
    </xdr:from>
    <xdr:to>
      <xdr:col>81</xdr:col>
      <xdr:colOff>50800</xdr:colOff>
      <xdr:row>36</xdr:row>
      <xdr:rowOff>15784</xdr:rowOff>
    </xdr:to>
    <xdr:cxnSp macro="">
      <xdr:nvCxnSpPr>
        <xdr:cNvPr id="443" name="直線コネクタ 442">
          <a:extLst>
            <a:ext uri="{FF2B5EF4-FFF2-40B4-BE49-F238E27FC236}">
              <a16:creationId xmlns:a16="http://schemas.microsoft.com/office/drawing/2014/main" id="{7AA8AF3A-F3EB-4A7F-977E-76EDCA760263}"/>
            </a:ext>
          </a:extLst>
        </xdr:cNvPr>
        <xdr:cNvCxnSpPr/>
      </xdr:nvCxnSpPr>
      <xdr:spPr>
        <a:xfrm>
          <a:off x="14592300" y="61634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76019</xdr:rowOff>
    </xdr:from>
    <xdr:to>
      <xdr:col>72</xdr:col>
      <xdr:colOff>38100</xdr:colOff>
      <xdr:row>36</xdr:row>
      <xdr:rowOff>6169</xdr:rowOff>
    </xdr:to>
    <xdr:sp macro="" textlink="">
      <xdr:nvSpPr>
        <xdr:cNvPr id="444" name="楕円 443">
          <a:extLst>
            <a:ext uri="{FF2B5EF4-FFF2-40B4-BE49-F238E27FC236}">
              <a16:creationId xmlns:a16="http://schemas.microsoft.com/office/drawing/2014/main" id="{27D95992-A174-4864-9219-4A45A8E25E15}"/>
            </a:ext>
          </a:extLst>
        </xdr:cNvPr>
        <xdr:cNvSpPr/>
      </xdr:nvSpPr>
      <xdr:spPr>
        <a:xfrm>
          <a:off x="13652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126819</xdr:rowOff>
    </xdr:from>
    <xdr:to>
      <xdr:col>76</xdr:col>
      <xdr:colOff>114300</xdr:colOff>
      <xdr:row>35</xdr:row>
      <xdr:rowOff>162742</xdr:rowOff>
    </xdr:to>
    <xdr:cxnSp macro="">
      <xdr:nvCxnSpPr>
        <xdr:cNvPr id="445" name="直線コネクタ 444">
          <a:extLst>
            <a:ext uri="{FF2B5EF4-FFF2-40B4-BE49-F238E27FC236}">
              <a16:creationId xmlns:a16="http://schemas.microsoft.com/office/drawing/2014/main" id="{EE0D362C-6876-4AF9-9369-2F7D4F12097D}"/>
            </a:ext>
          </a:extLst>
        </xdr:cNvPr>
        <xdr:cNvCxnSpPr/>
      </xdr:nvCxnSpPr>
      <xdr:spPr>
        <a:xfrm>
          <a:off x="13703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40096</xdr:rowOff>
    </xdr:from>
    <xdr:to>
      <xdr:col>67</xdr:col>
      <xdr:colOff>101600</xdr:colOff>
      <xdr:row>35</xdr:row>
      <xdr:rowOff>141696</xdr:rowOff>
    </xdr:to>
    <xdr:sp macro="" textlink="">
      <xdr:nvSpPr>
        <xdr:cNvPr id="446" name="楕円 445">
          <a:extLst>
            <a:ext uri="{FF2B5EF4-FFF2-40B4-BE49-F238E27FC236}">
              <a16:creationId xmlns:a16="http://schemas.microsoft.com/office/drawing/2014/main" id="{34581FCC-C487-447B-8D9B-E237C437D573}"/>
            </a:ext>
          </a:extLst>
        </xdr:cNvPr>
        <xdr:cNvSpPr/>
      </xdr:nvSpPr>
      <xdr:spPr>
        <a:xfrm>
          <a:off x="12763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90896</xdr:rowOff>
    </xdr:from>
    <xdr:to>
      <xdr:col>71</xdr:col>
      <xdr:colOff>177800</xdr:colOff>
      <xdr:row>35</xdr:row>
      <xdr:rowOff>126819</xdr:rowOff>
    </xdr:to>
    <xdr:cxnSp macro="">
      <xdr:nvCxnSpPr>
        <xdr:cNvPr id="447" name="直線コネクタ 446">
          <a:extLst>
            <a:ext uri="{FF2B5EF4-FFF2-40B4-BE49-F238E27FC236}">
              <a16:creationId xmlns:a16="http://schemas.microsoft.com/office/drawing/2014/main" id="{F27B17AA-B8E1-4FA7-B1FF-9F3ECDF9CA64}"/>
            </a:ext>
          </a:extLst>
        </xdr:cNvPr>
        <xdr:cNvCxnSpPr/>
      </xdr:nvCxnSpPr>
      <xdr:spPr>
        <a:xfrm>
          <a:off x="12814300" y="60916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AC11DF93-6F97-4DFE-8A18-04100FC965C5}"/>
            </a:ext>
          </a:extLst>
        </xdr:cNvPr>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2CF94224-214E-4905-AADF-E634ED6C9267}"/>
            </a:ext>
          </a:extLst>
        </xdr:cNvPr>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100A78DA-A62E-49C8-B368-9251BF8A34C2}"/>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132823</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A34E1BEC-BC0C-40FD-9B8E-847FAC647708}"/>
            </a:ext>
          </a:extLst>
        </xdr:cNvPr>
        <xdr:cNvSpPr txBox="1"/>
      </xdr:nvSpPr>
      <xdr:spPr>
        <a:xfrm>
          <a:off x="12611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83111</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4635E791-92FE-4151-9865-4EBBB8CBDF60}"/>
            </a:ext>
          </a:extLst>
        </xdr:cNvPr>
        <xdr:cNvSpPr txBox="1"/>
      </xdr:nvSpPr>
      <xdr:spPr>
        <a:xfrm>
          <a:off x="152660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58619</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E8FC7773-FA24-4E64-AE3B-3BC98F18C394}"/>
            </a:ext>
          </a:extLst>
        </xdr:cNvPr>
        <xdr:cNvSpPr txBox="1"/>
      </xdr:nvSpPr>
      <xdr:spPr>
        <a:xfrm>
          <a:off x="14389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22696</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F27321F8-DF7F-4D26-8C01-1DF7152B37DD}"/>
            </a:ext>
          </a:extLst>
        </xdr:cNvPr>
        <xdr:cNvSpPr txBox="1"/>
      </xdr:nvSpPr>
      <xdr:spPr>
        <a:xfrm>
          <a:off x="13500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158223</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F43C0AA2-364D-499A-B8FB-CE0F3B95B744}"/>
            </a:ext>
          </a:extLst>
        </xdr:cNvPr>
        <xdr:cNvSpPr txBox="1"/>
      </xdr:nvSpPr>
      <xdr:spPr>
        <a:xfrm>
          <a:off x="126117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308140AA-4657-4836-9310-26AF563F20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C18E190F-45B6-4CB0-B4AC-44A7118F45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3B3EB348-386A-45D9-9A5D-5F70945390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A5EDDF52-24D7-44A0-B8D8-BA11EBAF67F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2737BDC-F280-4DA6-8B9F-B28A9A4BD62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BA199AE1-68C3-479B-ACE2-A8DF4827A5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3E41ADD5-D6EE-4180-AD61-B3A4AC537CA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B7B23FCD-322E-4E57-86BA-E7EF6E1441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C07362B8-FD3E-4DFD-93A9-A44F43F05CC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B67255AD-6F60-4427-BF0B-9C9971A9389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27126764-AA00-424C-AB7B-179D10901DF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DD542D03-03BA-4C36-9603-05838481C3C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4BB1E261-95A8-4EA8-BDBD-F8B1D00222B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351A5CC8-2591-4AC9-BE08-39DA5826F18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E3740DCE-F9C4-409E-AC63-2F52A6C6F35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85677CFD-6D2F-43F6-AF95-1A63F6D8253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73471241-027A-43A5-A17F-8168EC04E27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9712ABC6-92B3-422D-8228-4F33E3F61CD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0AF0BE71-FCA2-4A7C-A061-103264FBA5B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11E27974-AE0F-497C-A8E2-969DD8475F1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CAC1B3ED-D678-4BBE-854D-954CF6DABCE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B9995A0E-48E8-4D0F-9DEB-473819EAA19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317DDB37-093D-498A-BDB5-78BB32E5530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211C575A-2470-49F6-940E-D16B65C905B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E3C38899-ABAF-40A1-99AC-2C5C956881C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a:extLst>
            <a:ext uri="{FF2B5EF4-FFF2-40B4-BE49-F238E27FC236}">
              <a16:creationId xmlns:a16="http://schemas.microsoft.com/office/drawing/2014/main" id="{CAC0B0E2-07D2-468C-987E-997B129E8731}"/>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7E52465B-E0DC-406B-8586-0C5EA3333868}"/>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a:extLst>
            <a:ext uri="{FF2B5EF4-FFF2-40B4-BE49-F238E27FC236}">
              <a16:creationId xmlns:a16="http://schemas.microsoft.com/office/drawing/2014/main" id="{CA2420FD-4691-4526-BFB5-B642D560F5CF}"/>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7244E8E3-92F4-4493-BB4C-BBA7945023B4}"/>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a:extLst>
            <a:ext uri="{FF2B5EF4-FFF2-40B4-BE49-F238E27FC236}">
              <a16:creationId xmlns:a16="http://schemas.microsoft.com/office/drawing/2014/main" id="{2975E20F-1FE6-44C7-AEE8-6574153B9711}"/>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6C405623-42A1-4FBD-A9A1-056FFB701E77}"/>
            </a:ext>
          </a:extLst>
        </xdr:cNvPr>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a:extLst>
            <a:ext uri="{FF2B5EF4-FFF2-40B4-BE49-F238E27FC236}">
              <a16:creationId xmlns:a16="http://schemas.microsoft.com/office/drawing/2014/main" id="{BE1E8492-AE31-47F6-8FEC-C3A6921D0CF8}"/>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a:extLst>
            <a:ext uri="{FF2B5EF4-FFF2-40B4-BE49-F238E27FC236}">
              <a16:creationId xmlns:a16="http://schemas.microsoft.com/office/drawing/2014/main" id="{BC8FB2E3-10AA-415B-BB1F-63F034F83894}"/>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a:extLst>
            <a:ext uri="{FF2B5EF4-FFF2-40B4-BE49-F238E27FC236}">
              <a16:creationId xmlns:a16="http://schemas.microsoft.com/office/drawing/2014/main" id="{318EAB02-E4DE-48FD-8A62-8B43C34C9BD8}"/>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a:extLst>
            <a:ext uri="{FF2B5EF4-FFF2-40B4-BE49-F238E27FC236}">
              <a16:creationId xmlns:a16="http://schemas.microsoft.com/office/drawing/2014/main" id="{6973A448-A061-46AF-AF05-49F26437A731}"/>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a:extLst>
            <a:ext uri="{FF2B5EF4-FFF2-40B4-BE49-F238E27FC236}">
              <a16:creationId xmlns:a16="http://schemas.microsoft.com/office/drawing/2014/main" id="{A9A8D0E8-024F-4183-9EFE-CB92E44437EB}"/>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A0ABDAA-045E-426E-9C86-E2D938D3A7D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C5DE7E0-D6F6-41AB-B914-950E06F145A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1EE7C858-E680-4188-90E2-80FE9990F23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384C8363-9FB2-4B8E-95E6-1A0BBFBD036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6DD2F594-40C7-4520-9281-4B26B3E1379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156028</xdr:rowOff>
    </xdr:from>
    <xdr:to>
      <xdr:col>116</xdr:col>
      <xdr:colOff>114300</xdr:colOff>
      <xdr:row>41</xdr:row>
      <xdr:rowOff>86178</xdr:rowOff>
    </xdr:to>
    <xdr:sp macro="" textlink="">
      <xdr:nvSpPr>
        <xdr:cNvPr id="497" name="楕円 496">
          <a:extLst>
            <a:ext uri="{FF2B5EF4-FFF2-40B4-BE49-F238E27FC236}">
              <a16:creationId xmlns:a16="http://schemas.microsoft.com/office/drawing/2014/main" id="{2DBEBE33-BD4E-4928-8361-823D6A4FDD5D}"/>
            </a:ext>
          </a:extLst>
        </xdr:cNvPr>
        <xdr:cNvSpPr/>
      </xdr:nvSpPr>
      <xdr:spPr>
        <a:xfrm>
          <a:off x="22110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134455</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747149D0-A3ED-4F1C-BE2E-BABA54966B5A}"/>
            </a:ext>
          </a:extLst>
        </xdr:cNvPr>
        <xdr:cNvSpPr txBox="1"/>
      </xdr:nvSpPr>
      <xdr:spPr>
        <a:xfrm>
          <a:off x="22199600"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499" name="楕円 498">
          <a:extLst>
            <a:ext uri="{FF2B5EF4-FFF2-40B4-BE49-F238E27FC236}">
              <a16:creationId xmlns:a16="http://schemas.microsoft.com/office/drawing/2014/main" id="{78FD8372-D714-46EB-825F-97C8250071F1}"/>
            </a:ext>
          </a:extLst>
        </xdr:cNvPr>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35378</xdr:rowOff>
    </xdr:from>
    <xdr:to>
      <xdr:col>116</xdr:col>
      <xdr:colOff>63500</xdr:colOff>
      <xdr:row>41</xdr:row>
      <xdr:rowOff>41910</xdr:rowOff>
    </xdr:to>
    <xdr:cxnSp macro="">
      <xdr:nvCxnSpPr>
        <xdr:cNvPr id="500" name="直線コネクタ 499">
          <a:extLst>
            <a:ext uri="{FF2B5EF4-FFF2-40B4-BE49-F238E27FC236}">
              <a16:creationId xmlns:a16="http://schemas.microsoft.com/office/drawing/2014/main" id="{8AAFFFA2-18E6-4F5A-8A34-F983DFFEB0E8}"/>
            </a:ext>
          </a:extLst>
        </xdr:cNvPr>
        <xdr:cNvCxnSpPr/>
      </xdr:nvCxnSpPr>
      <xdr:spPr>
        <a:xfrm flipV="1">
          <a:off x="21323300" y="70648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170724</xdr:rowOff>
    </xdr:from>
    <xdr:to>
      <xdr:col>107</xdr:col>
      <xdr:colOff>101600</xdr:colOff>
      <xdr:row>41</xdr:row>
      <xdr:rowOff>100874</xdr:rowOff>
    </xdr:to>
    <xdr:sp macro="" textlink="">
      <xdr:nvSpPr>
        <xdr:cNvPr id="501" name="楕円 500">
          <a:extLst>
            <a:ext uri="{FF2B5EF4-FFF2-40B4-BE49-F238E27FC236}">
              <a16:creationId xmlns:a16="http://schemas.microsoft.com/office/drawing/2014/main" id="{F440C6D9-7614-438F-AC00-6BB078D4CF54}"/>
            </a:ext>
          </a:extLst>
        </xdr:cNvPr>
        <xdr:cNvSpPr/>
      </xdr:nvSpPr>
      <xdr:spPr>
        <a:xfrm>
          <a:off x="20383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177800</xdr:colOff>
      <xdr:row>41</xdr:row>
      <xdr:rowOff>50074</xdr:rowOff>
    </xdr:to>
    <xdr:cxnSp macro="">
      <xdr:nvCxnSpPr>
        <xdr:cNvPr id="502" name="直線コネクタ 501">
          <a:extLst>
            <a:ext uri="{FF2B5EF4-FFF2-40B4-BE49-F238E27FC236}">
              <a16:creationId xmlns:a16="http://schemas.microsoft.com/office/drawing/2014/main" id="{FF133D25-0662-4F5C-B242-A14E4BA5B33B}"/>
            </a:ext>
          </a:extLst>
        </xdr:cNvPr>
        <xdr:cNvCxnSpPr/>
      </xdr:nvCxnSpPr>
      <xdr:spPr>
        <a:xfrm flipV="1">
          <a:off x="20434300" y="707136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7438</xdr:rowOff>
    </xdr:from>
    <xdr:to>
      <xdr:col>102</xdr:col>
      <xdr:colOff>165100</xdr:colOff>
      <xdr:row>41</xdr:row>
      <xdr:rowOff>109038</xdr:rowOff>
    </xdr:to>
    <xdr:sp macro="" textlink="">
      <xdr:nvSpPr>
        <xdr:cNvPr id="503" name="楕円 502">
          <a:extLst>
            <a:ext uri="{FF2B5EF4-FFF2-40B4-BE49-F238E27FC236}">
              <a16:creationId xmlns:a16="http://schemas.microsoft.com/office/drawing/2014/main" id="{D2CD754C-3166-463C-8E8C-8AF706A66CBC}"/>
            </a:ext>
          </a:extLst>
        </xdr:cNvPr>
        <xdr:cNvSpPr/>
      </xdr:nvSpPr>
      <xdr:spPr>
        <a:xfrm>
          <a:off x="19494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50074</xdr:rowOff>
    </xdr:from>
    <xdr:to>
      <xdr:col>107</xdr:col>
      <xdr:colOff>50800</xdr:colOff>
      <xdr:row>41</xdr:row>
      <xdr:rowOff>58238</xdr:rowOff>
    </xdr:to>
    <xdr:cxnSp macro="">
      <xdr:nvCxnSpPr>
        <xdr:cNvPr id="504" name="直線コネクタ 503">
          <a:extLst>
            <a:ext uri="{FF2B5EF4-FFF2-40B4-BE49-F238E27FC236}">
              <a16:creationId xmlns:a16="http://schemas.microsoft.com/office/drawing/2014/main" id="{DC8FC17A-A2E0-40C8-8EF0-FAD965FFEEA3}"/>
            </a:ext>
          </a:extLst>
        </xdr:cNvPr>
        <xdr:cNvCxnSpPr/>
      </xdr:nvCxnSpPr>
      <xdr:spPr>
        <a:xfrm flipV="1">
          <a:off x="19545300" y="70795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7438</xdr:rowOff>
    </xdr:from>
    <xdr:to>
      <xdr:col>98</xdr:col>
      <xdr:colOff>38100</xdr:colOff>
      <xdr:row>41</xdr:row>
      <xdr:rowOff>109038</xdr:rowOff>
    </xdr:to>
    <xdr:sp macro="" textlink="">
      <xdr:nvSpPr>
        <xdr:cNvPr id="505" name="楕円 504">
          <a:extLst>
            <a:ext uri="{FF2B5EF4-FFF2-40B4-BE49-F238E27FC236}">
              <a16:creationId xmlns:a16="http://schemas.microsoft.com/office/drawing/2014/main" id="{31A61298-BBCC-4860-B465-E271AFE46E2B}"/>
            </a:ext>
          </a:extLst>
        </xdr:cNvPr>
        <xdr:cNvSpPr/>
      </xdr:nvSpPr>
      <xdr:spPr>
        <a:xfrm>
          <a:off x="18605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58238</xdr:rowOff>
    </xdr:from>
    <xdr:to>
      <xdr:col>102</xdr:col>
      <xdr:colOff>114300</xdr:colOff>
      <xdr:row>41</xdr:row>
      <xdr:rowOff>58238</xdr:rowOff>
    </xdr:to>
    <xdr:cxnSp macro="">
      <xdr:nvCxnSpPr>
        <xdr:cNvPr id="506" name="直線コネクタ 505">
          <a:extLst>
            <a:ext uri="{FF2B5EF4-FFF2-40B4-BE49-F238E27FC236}">
              <a16:creationId xmlns:a16="http://schemas.microsoft.com/office/drawing/2014/main" id="{57D6C105-A41D-4E8D-963E-BEE91BE10374}"/>
            </a:ext>
          </a:extLst>
        </xdr:cNvPr>
        <xdr:cNvCxnSpPr/>
      </xdr:nvCxnSpPr>
      <xdr:spPr>
        <a:xfrm>
          <a:off x="18656300" y="708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9BF4F268-D12B-4F04-8DDF-981420D701ED}"/>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2AA2294C-55F2-4734-BD07-FC70B15208FA}"/>
            </a:ext>
          </a:extLst>
        </xdr:cNvPr>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44D78DEF-C6E6-43C6-9662-CF3AAA191800}"/>
            </a:ext>
          </a:extLst>
        </xdr:cNvPr>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B7DF3625-E0F1-4CAA-BC96-3FF05851EF3B}"/>
            </a:ext>
          </a:extLst>
        </xdr:cNvPr>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41CFF8DF-093D-4A69-8892-CECCFBA33895}"/>
            </a:ext>
          </a:extLst>
        </xdr:cNvPr>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92001</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42EDEEE0-A585-402C-92F9-73EF3268EEC9}"/>
            </a:ext>
          </a:extLst>
        </xdr:cNvPr>
        <xdr:cNvSpPr txBox="1"/>
      </xdr:nvSpPr>
      <xdr:spPr>
        <a:xfrm>
          <a:off x="20199427" y="712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100165</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1BC3EEA0-C939-4ECB-9137-86B1F599747F}"/>
            </a:ext>
          </a:extLst>
        </xdr:cNvPr>
        <xdr:cNvSpPr txBox="1"/>
      </xdr:nvSpPr>
      <xdr:spPr>
        <a:xfrm>
          <a:off x="19310427"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100165</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6AB8ACA1-A037-4170-8A54-F6D13C5ACA66}"/>
            </a:ext>
          </a:extLst>
        </xdr:cNvPr>
        <xdr:cNvSpPr txBox="1"/>
      </xdr:nvSpPr>
      <xdr:spPr>
        <a:xfrm>
          <a:off x="18421427"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147021BF-9F14-4F2C-8CC0-03B4A62045E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D69DB95F-3B29-4E90-A9AF-494B8A2A5C2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8EF4472F-0E6C-4137-AE87-0C29C28404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DD926C59-9B9A-4FB3-A2AB-6E8D762C2A9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7A44B2B3-0782-43B7-AD7C-B13024FA2D4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9A1F07B9-5249-4585-A8A7-9ACB4F365B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5BF09096-829D-44D5-8CE1-5415F1AECD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59534DCE-049E-4EF0-87D7-E085E07FF13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66B03F65-BB80-410E-98B2-61B51954F4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D5BE2E39-DEF1-4031-9EB8-5414B79659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D1FEF221-4480-473B-B648-11A98538A7E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C20386CD-1D5B-4240-89F8-766DFE65326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304E7E68-13F5-4915-A137-A64EF6ED2B5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845A8367-9C49-4EAE-94B2-A36DBFE1263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4A8E0400-C42D-4608-8E3B-AA52CF6AA9E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9369D167-E74F-447C-A498-C97D4C60CBF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7EE0F5C5-A260-4993-8EED-843E9A5B2AD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7CBD2EBE-B241-4E51-8AE9-F33E6BB986D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87AF15A9-7650-4CFA-B339-8C542D1D3F4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6D34A2CB-92D5-44DA-A076-E16882B52A0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D06D884E-17B6-4EC9-BE77-DC948E57CBA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DF8E9A6A-DABC-4E7D-A5DC-EECF325D6F0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F91CEDF0-2724-4ACA-8AA3-7D8FF8145A2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044F7342-26FF-4A80-A285-A2B767B9DC0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a:extLst>
            <a:ext uri="{FF2B5EF4-FFF2-40B4-BE49-F238E27FC236}">
              <a16:creationId xmlns:a16="http://schemas.microsoft.com/office/drawing/2014/main" id="{50EA4C0D-359D-40FE-8B46-204A0A1698CC}"/>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D98D28A-53DD-43D8-811B-C5710BCC104D}"/>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a:extLst>
            <a:ext uri="{FF2B5EF4-FFF2-40B4-BE49-F238E27FC236}">
              <a16:creationId xmlns:a16="http://schemas.microsoft.com/office/drawing/2014/main" id="{8B0AD240-CC35-4983-9B90-F90B78D63D89}"/>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C4C9BDC8-24F3-4CD9-8A8B-B2E2F8C52723}"/>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a:extLst>
            <a:ext uri="{FF2B5EF4-FFF2-40B4-BE49-F238E27FC236}">
              <a16:creationId xmlns:a16="http://schemas.microsoft.com/office/drawing/2014/main" id="{8AC665AD-D4FA-4404-9B20-6EDA2D01FB61}"/>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08ECE183-4002-42F5-B9F8-E54A4EDB3A23}"/>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a:extLst>
            <a:ext uri="{FF2B5EF4-FFF2-40B4-BE49-F238E27FC236}">
              <a16:creationId xmlns:a16="http://schemas.microsoft.com/office/drawing/2014/main" id="{80E28429-E9B7-48C7-9336-F92CB54DE51D}"/>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a:extLst>
            <a:ext uri="{FF2B5EF4-FFF2-40B4-BE49-F238E27FC236}">
              <a16:creationId xmlns:a16="http://schemas.microsoft.com/office/drawing/2014/main" id="{F240E5C0-94F6-42BE-936E-3FAB629AE45A}"/>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a:extLst>
            <a:ext uri="{FF2B5EF4-FFF2-40B4-BE49-F238E27FC236}">
              <a16:creationId xmlns:a16="http://schemas.microsoft.com/office/drawing/2014/main" id="{3CF955D5-B4BD-4D09-9394-8417F3606CFB}"/>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a:extLst>
            <a:ext uri="{FF2B5EF4-FFF2-40B4-BE49-F238E27FC236}">
              <a16:creationId xmlns:a16="http://schemas.microsoft.com/office/drawing/2014/main" id="{3DBA282D-91E4-4B34-8DBC-A56036B086C5}"/>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a:extLst>
            <a:ext uri="{FF2B5EF4-FFF2-40B4-BE49-F238E27FC236}">
              <a16:creationId xmlns:a16="http://schemas.microsoft.com/office/drawing/2014/main" id="{043C50FB-F531-40AE-B810-1228892217A7}"/>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76899A1-BB0E-4758-9A3B-CEACEC16905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2051DC4-5DAF-4617-8A06-D17CEB57B9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B468AE1-6F7C-4CDF-A6D9-8A42931FC6A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35F64362-F44F-40EF-ACA4-B903207B831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578B5260-4A70-479F-88C0-8E06C176AA2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95885</xdr:rowOff>
    </xdr:from>
    <xdr:to>
      <xdr:col>85</xdr:col>
      <xdr:colOff>177800</xdr:colOff>
      <xdr:row>63</xdr:row>
      <xdr:rowOff>26035</xdr:rowOff>
    </xdr:to>
    <xdr:sp macro="" textlink="">
      <xdr:nvSpPr>
        <xdr:cNvPr id="555" name="楕円 554">
          <a:extLst>
            <a:ext uri="{FF2B5EF4-FFF2-40B4-BE49-F238E27FC236}">
              <a16:creationId xmlns:a16="http://schemas.microsoft.com/office/drawing/2014/main" id="{88BBF74D-9BCF-42D3-8AEE-C300CF829E83}"/>
            </a:ext>
          </a:extLst>
        </xdr:cNvPr>
        <xdr:cNvSpPr/>
      </xdr:nvSpPr>
      <xdr:spPr>
        <a:xfrm>
          <a:off x="162687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74312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4A58B546-540B-4A41-99C6-210CA0C6EEC8}"/>
            </a:ext>
          </a:extLst>
        </xdr:cNvPr>
        <xdr:cNvSpPr txBox="1"/>
      </xdr:nvSpPr>
      <xdr:spPr>
        <a:xfrm>
          <a:off x="16357600"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57" name="楕円 556">
          <a:extLst>
            <a:ext uri="{FF2B5EF4-FFF2-40B4-BE49-F238E27FC236}">
              <a16:creationId xmlns:a16="http://schemas.microsoft.com/office/drawing/2014/main" id="{339C6B03-FB66-44F1-9F32-6CA56184B96F}"/>
            </a:ext>
          </a:extLst>
        </xdr:cNvPr>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146685</xdr:rowOff>
    </xdr:to>
    <xdr:cxnSp macro="">
      <xdr:nvCxnSpPr>
        <xdr:cNvPr id="558" name="直線コネクタ 557">
          <a:extLst>
            <a:ext uri="{FF2B5EF4-FFF2-40B4-BE49-F238E27FC236}">
              <a16:creationId xmlns:a16="http://schemas.microsoft.com/office/drawing/2014/main" id="{C9B7C35C-43F0-4C71-B03C-F6C424342CCD}"/>
            </a:ext>
          </a:extLst>
        </xdr:cNvPr>
        <xdr:cNvCxnSpPr/>
      </xdr:nvCxnSpPr>
      <xdr:spPr>
        <a:xfrm>
          <a:off x="15481300" y="107442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50165</xdr:rowOff>
    </xdr:from>
    <xdr:to>
      <xdr:col>76</xdr:col>
      <xdr:colOff>165100</xdr:colOff>
      <xdr:row>62</xdr:row>
      <xdr:rowOff>151765</xdr:rowOff>
    </xdr:to>
    <xdr:sp macro="" textlink="">
      <xdr:nvSpPr>
        <xdr:cNvPr id="559" name="楕円 558">
          <a:extLst>
            <a:ext uri="{FF2B5EF4-FFF2-40B4-BE49-F238E27FC236}">
              <a16:creationId xmlns:a16="http://schemas.microsoft.com/office/drawing/2014/main" id="{2810E1E9-5531-4D0C-9DDB-0C39410F95E0}"/>
            </a:ext>
          </a:extLst>
        </xdr:cNvPr>
        <xdr:cNvSpPr/>
      </xdr:nvSpPr>
      <xdr:spPr>
        <a:xfrm>
          <a:off x="14541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100965</xdr:rowOff>
    </xdr:from>
    <xdr:to>
      <xdr:col>81</xdr:col>
      <xdr:colOff>50800</xdr:colOff>
      <xdr:row>62</xdr:row>
      <xdr:rowOff>114300</xdr:rowOff>
    </xdr:to>
    <xdr:cxnSp macro="">
      <xdr:nvCxnSpPr>
        <xdr:cNvPr id="560" name="直線コネクタ 559">
          <a:extLst>
            <a:ext uri="{FF2B5EF4-FFF2-40B4-BE49-F238E27FC236}">
              <a16:creationId xmlns:a16="http://schemas.microsoft.com/office/drawing/2014/main" id="{645B55E6-88F0-4CF5-8839-C1DE661F34AE}"/>
            </a:ext>
          </a:extLst>
        </xdr:cNvPr>
        <xdr:cNvCxnSpPr/>
      </xdr:nvCxnSpPr>
      <xdr:spPr>
        <a:xfrm>
          <a:off x="14592300" y="107308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19685</xdr:rowOff>
    </xdr:from>
    <xdr:to>
      <xdr:col>72</xdr:col>
      <xdr:colOff>38100</xdr:colOff>
      <xdr:row>62</xdr:row>
      <xdr:rowOff>121285</xdr:rowOff>
    </xdr:to>
    <xdr:sp macro="" textlink="">
      <xdr:nvSpPr>
        <xdr:cNvPr id="561" name="楕円 560">
          <a:extLst>
            <a:ext uri="{FF2B5EF4-FFF2-40B4-BE49-F238E27FC236}">
              <a16:creationId xmlns:a16="http://schemas.microsoft.com/office/drawing/2014/main" id="{5EE9E8C3-6431-4EF2-9397-F3019DF1658D}"/>
            </a:ext>
          </a:extLst>
        </xdr:cNvPr>
        <xdr:cNvSpPr/>
      </xdr:nvSpPr>
      <xdr:spPr>
        <a:xfrm>
          <a:off x="13652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70485</xdr:rowOff>
    </xdr:from>
    <xdr:to>
      <xdr:col>76</xdr:col>
      <xdr:colOff>114300</xdr:colOff>
      <xdr:row>62</xdr:row>
      <xdr:rowOff>100965</xdr:rowOff>
    </xdr:to>
    <xdr:cxnSp macro="">
      <xdr:nvCxnSpPr>
        <xdr:cNvPr id="562" name="直線コネクタ 561">
          <a:extLst>
            <a:ext uri="{FF2B5EF4-FFF2-40B4-BE49-F238E27FC236}">
              <a16:creationId xmlns:a16="http://schemas.microsoft.com/office/drawing/2014/main" id="{ECB10F41-FA3D-4D0F-9F41-49DF85DEC287}"/>
            </a:ext>
          </a:extLst>
        </xdr:cNvPr>
        <xdr:cNvCxnSpPr/>
      </xdr:nvCxnSpPr>
      <xdr:spPr>
        <a:xfrm>
          <a:off x="13703300" y="107003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160655</xdr:rowOff>
    </xdr:from>
    <xdr:to>
      <xdr:col>67</xdr:col>
      <xdr:colOff>101600</xdr:colOff>
      <xdr:row>62</xdr:row>
      <xdr:rowOff>90805</xdr:rowOff>
    </xdr:to>
    <xdr:sp macro="" textlink="">
      <xdr:nvSpPr>
        <xdr:cNvPr id="563" name="楕円 562">
          <a:extLst>
            <a:ext uri="{FF2B5EF4-FFF2-40B4-BE49-F238E27FC236}">
              <a16:creationId xmlns:a16="http://schemas.microsoft.com/office/drawing/2014/main" id="{52DBA5F1-ECBD-43DA-94B1-2356779678F9}"/>
            </a:ext>
          </a:extLst>
        </xdr:cNvPr>
        <xdr:cNvSpPr/>
      </xdr:nvSpPr>
      <xdr:spPr>
        <a:xfrm>
          <a:off x="12763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40005</xdr:rowOff>
    </xdr:from>
    <xdr:to>
      <xdr:col>71</xdr:col>
      <xdr:colOff>177800</xdr:colOff>
      <xdr:row>62</xdr:row>
      <xdr:rowOff>70485</xdr:rowOff>
    </xdr:to>
    <xdr:cxnSp macro="">
      <xdr:nvCxnSpPr>
        <xdr:cNvPr id="564" name="直線コネクタ 563">
          <a:extLst>
            <a:ext uri="{FF2B5EF4-FFF2-40B4-BE49-F238E27FC236}">
              <a16:creationId xmlns:a16="http://schemas.microsoft.com/office/drawing/2014/main" id="{19495087-CD53-49EC-9052-EF4286D23420}"/>
            </a:ext>
          </a:extLst>
        </xdr:cNvPr>
        <xdr:cNvCxnSpPr/>
      </xdr:nvCxnSpPr>
      <xdr:spPr>
        <a:xfrm>
          <a:off x="12814300" y="10669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65" name="n_1aveValue【学校施設】&#10;有形固定資産減価償却率">
          <a:extLst>
            <a:ext uri="{FF2B5EF4-FFF2-40B4-BE49-F238E27FC236}">
              <a16:creationId xmlns:a16="http://schemas.microsoft.com/office/drawing/2014/main" id="{414C64DB-B9E7-4545-A984-A6A3353D601F}"/>
            </a:ext>
          </a:extLst>
        </xdr:cNvPr>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6" name="n_2aveValue【学校施設】&#10;有形固定資産減価償却率">
          <a:extLst>
            <a:ext uri="{FF2B5EF4-FFF2-40B4-BE49-F238E27FC236}">
              <a16:creationId xmlns:a16="http://schemas.microsoft.com/office/drawing/2014/main" id="{DE032BA0-C6B2-41C8-80EE-AE5D8293294A}"/>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7" name="n_3aveValue【学校施設】&#10;有形固定資産減価償却率">
          <a:extLst>
            <a:ext uri="{FF2B5EF4-FFF2-40B4-BE49-F238E27FC236}">
              <a16:creationId xmlns:a16="http://schemas.microsoft.com/office/drawing/2014/main" id="{A825C847-B716-4CFA-9901-A6B06620BEAA}"/>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8" name="n_4aveValue【学校施設】&#10;有形固定資産減価償却率">
          <a:extLst>
            <a:ext uri="{FF2B5EF4-FFF2-40B4-BE49-F238E27FC236}">
              <a16:creationId xmlns:a16="http://schemas.microsoft.com/office/drawing/2014/main" id="{C3E2EF55-05D2-4145-95BF-6FEA9FA844CB}"/>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69" name="n_1mainValue【学校施設】&#10;有形固定資産減価償却率">
          <a:extLst>
            <a:ext uri="{FF2B5EF4-FFF2-40B4-BE49-F238E27FC236}">
              <a16:creationId xmlns:a16="http://schemas.microsoft.com/office/drawing/2014/main" id="{D13C1FC4-0E00-4AA1-92B2-0A9B410F1433}"/>
            </a:ext>
          </a:extLst>
        </xdr:cNvPr>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142892</xdr:rowOff>
    </xdr:from>
    <xdr:ext cx="405111" cy="259045"/>
    <xdr:sp macro="" textlink="">
      <xdr:nvSpPr>
        <xdr:cNvPr id="570" name="n_2mainValue【学校施設】&#10;有形固定資産減価償却率">
          <a:extLst>
            <a:ext uri="{FF2B5EF4-FFF2-40B4-BE49-F238E27FC236}">
              <a16:creationId xmlns:a16="http://schemas.microsoft.com/office/drawing/2014/main" id="{A1635DA2-C4D6-4BAF-8739-C23044BE0767}"/>
            </a:ext>
          </a:extLst>
        </xdr:cNvPr>
        <xdr:cNvSpPr txBox="1"/>
      </xdr:nvSpPr>
      <xdr:spPr>
        <a:xfrm>
          <a:off x="14389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112412</xdr:rowOff>
    </xdr:from>
    <xdr:ext cx="405111" cy="259045"/>
    <xdr:sp macro="" textlink="">
      <xdr:nvSpPr>
        <xdr:cNvPr id="571" name="n_3mainValue【学校施設】&#10;有形固定資産減価償却率">
          <a:extLst>
            <a:ext uri="{FF2B5EF4-FFF2-40B4-BE49-F238E27FC236}">
              <a16:creationId xmlns:a16="http://schemas.microsoft.com/office/drawing/2014/main" id="{8B7EF0C9-B1D5-474E-8C35-85FE6C6C320F}"/>
            </a:ext>
          </a:extLst>
        </xdr:cNvPr>
        <xdr:cNvSpPr txBox="1"/>
      </xdr:nvSpPr>
      <xdr:spPr>
        <a:xfrm>
          <a:off x="13500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81932</xdr:rowOff>
    </xdr:from>
    <xdr:ext cx="405111" cy="259045"/>
    <xdr:sp macro="" textlink="">
      <xdr:nvSpPr>
        <xdr:cNvPr id="572" name="n_4mainValue【学校施設】&#10;有形固定資産減価償却率">
          <a:extLst>
            <a:ext uri="{FF2B5EF4-FFF2-40B4-BE49-F238E27FC236}">
              <a16:creationId xmlns:a16="http://schemas.microsoft.com/office/drawing/2014/main" id="{1ADF1D01-329D-4727-8331-CFDBDE086016}"/>
            </a:ext>
          </a:extLst>
        </xdr:cNvPr>
        <xdr:cNvSpPr txBox="1"/>
      </xdr:nvSpPr>
      <xdr:spPr>
        <a:xfrm>
          <a:off x="12611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3728B9EE-50C0-4F75-A6DE-A1CE2836C73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C96D14EF-271F-4C27-9128-DA66DDD573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58C469A7-187B-4C06-86BB-264FDD4301F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2EDCDE4-C43E-4CFD-9E92-06089087925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29DA58A2-B702-4521-ABF2-19DFEF5D00E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11850313-0DFF-4AB2-AF9A-FE8F67331A6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590D9644-1899-4927-8B3E-B035858091F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6AE1724E-90DD-4306-945D-C520C2AF410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FF74CB00-9239-4A30-8774-B4779D231A4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D14C8999-8BFC-4CE3-BDAF-63B4FF758C6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1465B6F2-6D2F-4854-B02A-49FE146B5CE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416E8A53-E469-4119-AF65-19125F5B5F8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3692B45D-9FA0-46C3-810D-9691B7FC4FA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E4168345-4F18-4804-9CF3-13EEA228B75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3269803A-21F6-4E2F-BF48-08AB4FC7BFA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70C49C11-32A8-4F94-A047-0AF02617E50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46AF34F3-9D61-415D-B51A-471877D4B8A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E00509A0-F218-4910-8B4E-C99E31A6DB7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8A6C86EF-BC03-43D4-BB65-24DE5356506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82331D96-85ED-48B3-A5A4-2359F7CBC63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CD553B1C-1E24-4A2B-9818-689BCB66092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a:extLst>
            <a:ext uri="{FF2B5EF4-FFF2-40B4-BE49-F238E27FC236}">
              <a16:creationId xmlns:a16="http://schemas.microsoft.com/office/drawing/2014/main" id="{8A8E4C6E-5632-4F44-A850-6CBD1030FC4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6DEBEA96-E8DB-4963-88AB-BBC0AAEA4E9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255213F7-B61A-4A3E-9DD7-F5D5642BE40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468CA01C-F1FA-451A-8DF7-C3D36352268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a:extLst>
            <a:ext uri="{FF2B5EF4-FFF2-40B4-BE49-F238E27FC236}">
              <a16:creationId xmlns:a16="http://schemas.microsoft.com/office/drawing/2014/main" id="{30285E50-8F49-4F96-80A7-9D266F036EB8}"/>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a:extLst>
            <a:ext uri="{FF2B5EF4-FFF2-40B4-BE49-F238E27FC236}">
              <a16:creationId xmlns:a16="http://schemas.microsoft.com/office/drawing/2014/main" id="{56124C1B-EF18-4AAB-A33D-903EBCE81DCC}"/>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a:extLst>
            <a:ext uri="{FF2B5EF4-FFF2-40B4-BE49-F238E27FC236}">
              <a16:creationId xmlns:a16="http://schemas.microsoft.com/office/drawing/2014/main" id="{BA797952-444C-402D-9423-D4ADFC457B0F}"/>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a:extLst>
            <a:ext uri="{FF2B5EF4-FFF2-40B4-BE49-F238E27FC236}">
              <a16:creationId xmlns:a16="http://schemas.microsoft.com/office/drawing/2014/main" id="{1DF0CFE7-2658-401B-ADCA-4CF778DFCD74}"/>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a:extLst>
            <a:ext uri="{FF2B5EF4-FFF2-40B4-BE49-F238E27FC236}">
              <a16:creationId xmlns:a16="http://schemas.microsoft.com/office/drawing/2014/main" id="{7283964E-B110-4366-96C4-8A64A29FC245}"/>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603" name="【学校施設】&#10;一人当たり面積平均値テキスト">
          <a:extLst>
            <a:ext uri="{FF2B5EF4-FFF2-40B4-BE49-F238E27FC236}">
              <a16:creationId xmlns:a16="http://schemas.microsoft.com/office/drawing/2014/main" id="{C1F92415-1726-4EE5-892F-9EF830CED8B5}"/>
            </a:ext>
          </a:extLst>
        </xdr:cNvPr>
        <xdr:cNvSpPr txBox="1"/>
      </xdr:nvSpPr>
      <xdr:spPr>
        <a:xfrm>
          <a:off x="22199600" y="1058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a:extLst>
            <a:ext uri="{FF2B5EF4-FFF2-40B4-BE49-F238E27FC236}">
              <a16:creationId xmlns:a16="http://schemas.microsoft.com/office/drawing/2014/main" id="{3E81DCBF-3A09-4DB5-98A6-90D750E9631C}"/>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a:extLst>
            <a:ext uri="{FF2B5EF4-FFF2-40B4-BE49-F238E27FC236}">
              <a16:creationId xmlns:a16="http://schemas.microsoft.com/office/drawing/2014/main" id="{6C1A3C22-4B90-4068-B2B4-7C3E41A00089}"/>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a:extLst>
            <a:ext uri="{FF2B5EF4-FFF2-40B4-BE49-F238E27FC236}">
              <a16:creationId xmlns:a16="http://schemas.microsoft.com/office/drawing/2014/main" id="{603DDC57-CFC0-4379-AC2F-9E98344020E8}"/>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a:extLst>
            <a:ext uri="{FF2B5EF4-FFF2-40B4-BE49-F238E27FC236}">
              <a16:creationId xmlns:a16="http://schemas.microsoft.com/office/drawing/2014/main" id="{35B73D15-157C-489E-B7D5-B10CC8686A5C}"/>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a:extLst>
            <a:ext uri="{FF2B5EF4-FFF2-40B4-BE49-F238E27FC236}">
              <a16:creationId xmlns:a16="http://schemas.microsoft.com/office/drawing/2014/main" id="{996CA832-6AF1-4F8A-8198-76D443061B05}"/>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B2108517-D1E3-411E-9CD2-31D929033C3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7B977A12-100C-4851-8EB9-D5E9B84B7DC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4B0A7245-8FC7-4468-A997-DF71D086A4D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491A6153-1863-43BF-A808-778C73CBA0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314AF1F3-91C0-4A37-9F22-599CE2F0356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16801</xdr:rowOff>
    </xdr:from>
    <xdr:to>
      <xdr:col>116</xdr:col>
      <xdr:colOff>114300</xdr:colOff>
      <xdr:row>61</xdr:row>
      <xdr:rowOff>118401</xdr:rowOff>
    </xdr:to>
    <xdr:sp macro="" textlink="">
      <xdr:nvSpPr>
        <xdr:cNvPr id="614" name="楕円 613">
          <a:extLst>
            <a:ext uri="{FF2B5EF4-FFF2-40B4-BE49-F238E27FC236}">
              <a16:creationId xmlns:a16="http://schemas.microsoft.com/office/drawing/2014/main" id="{694C0938-12F0-45DF-A97E-75D2A4DA760C}"/>
            </a:ext>
          </a:extLst>
        </xdr:cNvPr>
        <xdr:cNvSpPr/>
      </xdr:nvSpPr>
      <xdr:spPr>
        <a:xfrm>
          <a:off x="22110700" y="1047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39678</xdr:rowOff>
    </xdr:from>
    <xdr:ext cx="469744" cy="259045"/>
    <xdr:sp macro="" textlink="">
      <xdr:nvSpPr>
        <xdr:cNvPr id="615" name="【学校施設】&#10;一人当たり面積該当値テキスト">
          <a:extLst>
            <a:ext uri="{FF2B5EF4-FFF2-40B4-BE49-F238E27FC236}">
              <a16:creationId xmlns:a16="http://schemas.microsoft.com/office/drawing/2014/main" id="{C3719262-180A-4F59-B14D-4BD794D08E07}"/>
            </a:ext>
          </a:extLst>
        </xdr:cNvPr>
        <xdr:cNvSpPr txBox="1"/>
      </xdr:nvSpPr>
      <xdr:spPr>
        <a:xfrm>
          <a:off x="22199600" y="1032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34599</xdr:rowOff>
    </xdr:from>
    <xdr:to>
      <xdr:col>112</xdr:col>
      <xdr:colOff>38100</xdr:colOff>
      <xdr:row>61</xdr:row>
      <xdr:rowOff>136199</xdr:rowOff>
    </xdr:to>
    <xdr:sp macro="" textlink="">
      <xdr:nvSpPr>
        <xdr:cNvPr id="616" name="楕円 615">
          <a:extLst>
            <a:ext uri="{FF2B5EF4-FFF2-40B4-BE49-F238E27FC236}">
              <a16:creationId xmlns:a16="http://schemas.microsoft.com/office/drawing/2014/main" id="{6D9AB74F-F1D0-47ED-898D-DC13AFA39687}"/>
            </a:ext>
          </a:extLst>
        </xdr:cNvPr>
        <xdr:cNvSpPr/>
      </xdr:nvSpPr>
      <xdr:spPr>
        <a:xfrm>
          <a:off x="21272500" y="1049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67601</xdr:rowOff>
    </xdr:from>
    <xdr:to>
      <xdr:col>116</xdr:col>
      <xdr:colOff>63500</xdr:colOff>
      <xdr:row>61</xdr:row>
      <xdr:rowOff>85399</xdr:rowOff>
    </xdr:to>
    <xdr:cxnSp macro="">
      <xdr:nvCxnSpPr>
        <xdr:cNvPr id="617" name="直線コネクタ 616">
          <a:extLst>
            <a:ext uri="{FF2B5EF4-FFF2-40B4-BE49-F238E27FC236}">
              <a16:creationId xmlns:a16="http://schemas.microsoft.com/office/drawing/2014/main" id="{49F4C3FD-245B-4258-B8EF-9E7FBF7608FB}"/>
            </a:ext>
          </a:extLst>
        </xdr:cNvPr>
        <xdr:cNvCxnSpPr/>
      </xdr:nvCxnSpPr>
      <xdr:spPr>
        <a:xfrm flipV="1">
          <a:off x="21323300" y="10526051"/>
          <a:ext cx="8382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51580</xdr:rowOff>
    </xdr:from>
    <xdr:to>
      <xdr:col>107</xdr:col>
      <xdr:colOff>101600</xdr:colOff>
      <xdr:row>61</xdr:row>
      <xdr:rowOff>153180</xdr:rowOff>
    </xdr:to>
    <xdr:sp macro="" textlink="">
      <xdr:nvSpPr>
        <xdr:cNvPr id="618" name="楕円 617">
          <a:extLst>
            <a:ext uri="{FF2B5EF4-FFF2-40B4-BE49-F238E27FC236}">
              <a16:creationId xmlns:a16="http://schemas.microsoft.com/office/drawing/2014/main" id="{DEF1D180-CC48-4ABF-817F-FAB62F41C329}"/>
            </a:ext>
          </a:extLst>
        </xdr:cNvPr>
        <xdr:cNvSpPr/>
      </xdr:nvSpPr>
      <xdr:spPr>
        <a:xfrm>
          <a:off x="20383500" y="105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85399</xdr:rowOff>
    </xdr:from>
    <xdr:to>
      <xdr:col>111</xdr:col>
      <xdr:colOff>177800</xdr:colOff>
      <xdr:row>61</xdr:row>
      <xdr:rowOff>102380</xdr:rowOff>
    </xdr:to>
    <xdr:cxnSp macro="">
      <xdr:nvCxnSpPr>
        <xdr:cNvPr id="619" name="直線コネクタ 618">
          <a:extLst>
            <a:ext uri="{FF2B5EF4-FFF2-40B4-BE49-F238E27FC236}">
              <a16:creationId xmlns:a16="http://schemas.microsoft.com/office/drawing/2014/main" id="{99913661-19DB-42BA-A3E5-D4CF71530023}"/>
            </a:ext>
          </a:extLst>
        </xdr:cNvPr>
        <xdr:cNvCxnSpPr/>
      </xdr:nvCxnSpPr>
      <xdr:spPr>
        <a:xfrm flipV="1">
          <a:off x="20434300" y="10543849"/>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73623</xdr:rowOff>
    </xdr:from>
    <xdr:to>
      <xdr:col>102</xdr:col>
      <xdr:colOff>165100</xdr:colOff>
      <xdr:row>62</xdr:row>
      <xdr:rowOff>3773</xdr:rowOff>
    </xdr:to>
    <xdr:sp macro="" textlink="">
      <xdr:nvSpPr>
        <xdr:cNvPr id="620" name="楕円 619">
          <a:extLst>
            <a:ext uri="{FF2B5EF4-FFF2-40B4-BE49-F238E27FC236}">
              <a16:creationId xmlns:a16="http://schemas.microsoft.com/office/drawing/2014/main" id="{911B241A-28C8-404B-88D9-6F2C5E613104}"/>
            </a:ext>
          </a:extLst>
        </xdr:cNvPr>
        <xdr:cNvSpPr/>
      </xdr:nvSpPr>
      <xdr:spPr>
        <a:xfrm>
          <a:off x="19494500" y="1053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102380</xdr:rowOff>
    </xdr:from>
    <xdr:to>
      <xdr:col>107</xdr:col>
      <xdr:colOff>50800</xdr:colOff>
      <xdr:row>61</xdr:row>
      <xdr:rowOff>124423</xdr:rowOff>
    </xdr:to>
    <xdr:cxnSp macro="">
      <xdr:nvCxnSpPr>
        <xdr:cNvPr id="621" name="直線コネクタ 620">
          <a:extLst>
            <a:ext uri="{FF2B5EF4-FFF2-40B4-BE49-F238E27FC236}">
              <a16:creationId xmlns:a16="http://schemas.microsoft.com/office/drawing/2014/main" id="{8F700A63-C9A9-4216-954E-784648CF09F1}"/>
            </a:ext>
          </a:extLst>
        </xdr:cNvPr>
        <xdr:cNvCxnSpPr/>
      </xdr:nvCxnSpPr>
      <xdr:spPr>
        <a:xfrm flipV="1">
          <a:off x="19545300" y="10560830"/>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75910</xdr:rowOff>
    </xdr:from>
    <xdr:to>
      <xdr:col>98</xdr:col>
      <xdr:colOff>38100</xdr:colOff>
      <xdr:row>62</xdr:row>
      <xdr:rowOff>6060</xdr:rowOff>
    </xdr:to>
    <xdr:sp macro="" textlink="">
      <xdr:nvSpPr>
        <xdr:cNvPr id="622" name="楕円 621">
          <a:extLst>
            <a:ext uri="{FF2B5EF4-FFF2-40B4-BE49-F238E27FC236}">
              <a16:creationId xmlns:a16="http://schemas.microsoft.com/office/drawing/2014/main" id="{467D5A04-0A60-4D63-9CAB-43996F53634B}"/>
            </a:ext>
          </a:extLst>
        </xdr:cNvPr>
        <xdr:cNvSpPr/>
      </xdr:nvSpPr>
      <xdr:spPr>
        <a:xfrm>
          <a:off x="18605500" y="105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124423</xdr:rowOff>
    </xdr:from>
    <xdr:to>
      <xdr:col>102</xdr:col>
      <xdr:colOff>114300</xdr:colOff>
      <xdr:row>61</xdr:row>
      <xdr:rowOff>126710</xdr:rowOff>
    </xdr:to>
    <xdr:cxnSp macro="">
      <xdr:nvCxnSpPr>
        <xdr:cNvPr id="623" name="直線コネクタ 622">
          <a:extLst>
            <a:ext uri="{FF2B5EF4-FFF2-40B4-BE49-F238E27FC236}">
              <a16:creationId xmlns:a16="http://schemas.microsoft.com/office/drawing/2014/main" id="{3BAD9DCC-F1EE-4C64-AEC8-458E039BB33D}"/>
            </a:ext>
          </a:extLst>
        </xdr:cNvPr>
        <xdr:cNvCxnSpPr/>
      </xdr:nvCxnSpPr>
      <xdr:spPr>
        <a:xfrm flipV="1">
          <a:off x="18656300" y="1058287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96301</xdr:rowOff>
    </xdr:from>
    <xdr:ext cx="469744" cy="259045"/>
    <xdr:sp macro="" textlink="">
      <xdr:nvSpPr>
        <xdr:cNvPr id="624" name="n_1aveValue【学校施設】&#10;一人当たり面積">
          <a:extLst>
            <a:ext uri="{FF2B5EF4-FFF2-40B4-BE49-F238E27FC236}">
              <a16:creationId xmlns:a16="http://schemas.microsoft.com/office/drawing/2014/main" id="{3102E60B-D511-48B2-9282-F9DFC4316BF1}"/>
            </a:ext>
          </a:extLst>
        </xdr:cNvPr>
        <xdr:cNvSpPr txBox="1"/>
      </xdr:nvSpPr>
      <xdr:spPr>
        <a:xfrm>
          <a:off x="21075727" y="107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106262</xdr:rowOff>
    </xdr:from>
    <xdr:ext cx="469744" cy="259045"/>
    <xdr:sp macro="" textlink="">
      <xdr:nvSpPr>
        <xdr:cNvPr id="625" name="n_2aveValue【学校施設】&#10;一人当たり面積">
          <a:extLst>
            <a:ext uri="{FF2B5EF4-FFF2-40B4-BE49-F238E27FC236}">
              <a16:creationId xmlns:a16="http://schemas.microsoft.com/office/drawing/2014/main" id="{E218DF4E-7955-4E74-B113-333903FB63CF}"/>
            </a:ext>
          </a:extLst>
        </xdr:cNvPr>
        <xdr:cNvSpPr txBox="1"/>
      </xdr:nvSpPr>
      <xdr:spPr>
        <a:xfrm>
          <a:off x="20199427" y="1073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121447</xdr:rowOff>
    </xdr:from>
    <xdr:ext cx="469744" cy="259045"/>
    <xdr:sp macro="" textlink="">
      <xdr:nvSpPr>
        <xdr:cNvPr id="626" name="n_3aveValue【学校施設】&#10;一人当たり面積">
          <a:extLst>
            <a:ext uri="{FF2B5EF4-FFF2-40B4-BE49-F238E27FC236}">
              <a16:creationId xmlns:a16="http://schemas.microsoft.com/office/drawing/2014/main" id="{32BC9A20-0F95-48C2-AB8A-0CF2960FE988}"/>
            </a:ext>
          </a:extLst>
        </xdr:cNvPr>
        <xdr:cNvSpPr txBox="1"/>
      </xdr:nvSpPr>
      <xdr:spPr>
        <a:xfrm>
          <a:off x="19310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121611</xdr:rowOff>
    </xdr:from>
    <xdr:ext cx="469744" cy="259045"/>
    <xdr:sp macro="" textlink="">
      <xdr:nvSpPr>
        <xdr:cNvPr id="627" name="n_4aveValue【学校施設】&#10;一人当たり面積">
          <a:extLst>
            <a:ext uri="{FF2B5EF4-FFF2-40B4-BE49-F238E27FC236}">
              <a16:creationId xmlns:a16="http://schemas.microsoft.com/office/drawing/2014/main" id="{D40D9CDD-B52D-4B6F-B40F-08C832A32DB0}"/>
            </a:ext>
          </a:extLst>
        </xdr:cNvPr>
        <xdr:cNvSpPr txBox="1"/>
      </xdr:nvSpPr>
      <xdr:spPr>
        <a:xfrm>
          <a:off x="18421427" y="1075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152726</xdr:rowOff>
    </xdr:from>
    <xdr:ext cx="469744" cy="259045"/>
    <xdr:sp macro="" textlink="">
      <xdr:nvSpPr>
        <xdr:cNvPr id="628" name="n_1mainValue【学校施設】&#10;一人当たり面積">
          <a:extLst>
            <a:ext uri="{FF2B5EF4-FFF2-40B4-BE49-F238E27FC236}">
              <a16:creationId xmlns:a16="http://schemas.microsoft.com/office/drawing/2014/main" id="{06893E12-6053-49E1-8A64-94E593B6FC8C}"/>
            </a:ext>
          </a:extLst>
        </xdr:cNvPr>
        <xdr:cNvSpPr txBox="1"/>
      </xdr:nvSpPr>
      <xdr:spPr>
        <a:xfrm>
          <a:off x="21075727" y="102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169707</xdr:rowOff>
    </xdr:from>
    <xdr:ext cx="469744" cy="259045"/>
    <xdr:sp macro="" textlink="">
      <xdr:nvSpPr>
        <xdr:cNvPr id="629" name="n_2mainValue【学校施設】&#10;一人当たり面積">
          <a:extLst>
            <a:ext uri="{FF2B5EF4-FFF2-40B4-BE49-F238E27FC236}">
              <a16:creationId xmlns:a16="http://schemas.microsoft.com/office/drawing/2014/main" id="{11C25924-D6E4-4794-9E65-7629F9C39F84}"/>
            </a:ext>
          </a:extLst>
        </xdr:cNvPr>
        <xdr:cNvSpPr txBox="1"/>
      </xdr:nvSpPr>
      <xdr:spPr>
        <a:xfrm>
          <a:off x="20199427" y="102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20300</xdr:rowOff>
    </xdr:from>
    <xdr:ext cx="469744" cy="259045"/>
    <xdr:sp macro="" textlink="">
      <xdr:nvSpPr>
        <xdr:cNvPr id="630" name="n_3mainValue【学校施設】&#10;一人当たり面積">
          <a:extLst>
            <a:ext uri="{FF2B5EF4-FFF2-40B4-BE49-F238E27FC236}">
              <a16:creationId xmlns:a16="http://schemas.microsoft.com/office/drawing/2014/main" id="{28C1D143-E952-4847-A5F1-379B5C4343A2}"/>
            </a:ext>
          </a:extLst>
        </xdr:cNvPr>
        <xdr:cNvSpPr txBox="1"/>
      </xdr:nvSpPr>
      <xdr:spPr>
        <a:xfrm>
          <a:off x="19310427" y="1030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22587</xdr:rowOff>
    </xdr:from>
    <xdr:ext cx="469744" cy="259045"/>
    <xdr:sp macro="" textlink="">
      <xdr:nvSpPr>
        <xdr:cNvPr id="631" name="n_4mainValue【学校施設】&#10;一人当たり面積">
          <a:extLst>
            <a:ext uri="{FF2B5EF4-FFF2-40B4-BE49-F238E27FC236}">
              <a16:creationId xmlns:a16="http://schemas.microsoft.com/office/drawing/2014/main" id="{C4EFA790-3774-4E85-8DA2-2B3E5DDDA24F}"/>
            </a:ext>
          </a:extLst>
        </xdr:cNvPr>
        <xdr:cNvSpPr txBox="1"/>
      </xdr:nvSpPr>
      <xdr:spPr>
        <a:xfrm>
          <a:off x="18421427" y="1030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2DD44FB6-7744-41AA-A0C7-93E8C34C533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74868FD3-9616-40B7-BB9D-DE09C6982A7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2D5CE4C3-166A-4DBB-82E8-7B71FD85470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63ADD7AC-E182-450C-9DEA-26E9E02C87D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7CDFBC27-6770-4041-963B-0AFD08C2FB5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215DF3CB-6632-426C-AA3E-8E6330EE8E2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9CCBD6B1-0ED5-43B9-97E0-5492D18A602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DE4EA6D5-95C5-4EAD-B746-A0193D37903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2A45CEF6-DEAE-47E3-B09F-DED4A1A87BD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577EB38B-699B-44FE-89B8-C4455BD26CA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4555FFB1-5209-4A0D-ACF6-71DF94BE9D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8533DFB6-3374-4935-B033-2C837C372F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C983BCB5-DBF8-4C7C-A1A7-C807BB11E0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44207EA4-BB50-4A1E-BAC8-1836E433E6B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8CB67A13-AB73-49DD-9ECA-2E4C5AB147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10CD218D-78F2-4112-8085-9E9D1D0542C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8D5E85A0-0182-4281-A507-8204926BB75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A40916F9-8C59-4188-A539-E8FA93D4B40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F1930D56-9644-4C5B-91A8-CB4A35B1C76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DC1127FE-8EA2-4F3C-B114-E7050626A76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D3A37DAF-4BDD-47DC-AE03-848004F5CA8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FF7485B5-3416-4E21-9602-276238ACB7B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94E425B8-FDCA-450F-9D1A-76CBB1ED378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0131AB1D-B09A-4A9B-8D7E-86FA490D4D7E}"/>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a:extLst>
            <a:ext uri="{FF2B5EF4-FFF2-40B4-BE49-F238E27FC236}">
              <a16:creationId xmlns:a16="http://schemas.microsoft.com/office/drawing/2014/main" id="{2E46EBF6-65B8-45CC-881F-D711964D2E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a:extLst>
            <a:ext uri="{FF2B5EF4-FFF2-40B4-BE49-F238E27FC236}">
              <a16:creationId xmlns:a16="http://schemas.microsoft.com/office/drawing/2014/main" id="{42944974-5487-4556-BF0B-BF8B4A50C5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a:extLst>
            <a:ext uri="{FF2B5EF4-FFF2-40B4-BE49-F238E27FC236}">
              <a16:creationId xmlns:a16="http://schemas.microsoft.com/office/drawing/2014/main" id="{A926E62A-5560-4A14-A9C8-44991AA65BF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a:extLst>
            <a:ext uri="{FF2B5EF4-FFF2-40B4-BE49-F238E27FC236}">
              <a16:creationId xmlns:a16="http://schemas.microsoft.com/office/drawing/2014/main" id="{3B2E6696-C072-4A43-862D-DF1B0139AD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a:extLst>
            <a:ext uri="{FF2B5EF4-FFF2-40B4-BE49-F238E27FC236}">
              <a16:creationId xmlns:a16="http://schemas.microsoft.com/office/drawing/2014/main" id="{97021EF5-4420-4618-B58F-E324123DD9B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a:extLst>
            <a:ext uri="{FF2B5EF4-FFF2-40B4-BE49-F238E27FC236}">
              <a16:creationId xmlns:a16="http://schemas.microsoft.com/office/drawing/2014/main" id="{BB32C558-D0CD-4D8F-81F5-01B40409BD2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a:extLst>
            <a:ext uri="{FF2B5EF4-FFF2-40B4-BE49-F238E27FC236}">
              <a16:creationId xmlns:a16="http://schemas.microsoft.com/office/drawing/2014/main" id="{3778670B-6B15-44AA-BEE7-DF47CDD1EF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a:extLst>
            <a:ext uri="{FF2B5EF4-FFF2-40B4-BE49-F238E27FC236}">
              <a16:creationId xmlns:a16="http://schemas.microsoft.com/office/drawing/2014/main" id="{DC28D6FC-C99B-4AAB-9AB6-ECC82017F83E}"/>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a:extLst>
            <a:ext uri="{FF2B5EF4-FFF2-40B4-BE49-F238E27FC236}">
              <a16:creationId xmlns:a16="http://schemas.microsoft.com/office/drawing/2014/main" id="{775AFB46-C43F-4B4C-8B28-35E4005E0CA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a:extLst>
            <a:ext uri="{FF2B5EF4-FFF2-40B4-BE49-F238E27FC236}">
              <a16:creationId xmlns:a16="http://schemas.microsoft.com/office/drawing/2014/main" id="{0EB9013F-E6C0-43CC-8232-05560EC38F2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a:extLst>
            <a:ext uri="{FF2B5EF4-FFF2-40B4-BE49-F238E27FC236}">
              <a16:creationId xmlns:a16="http://schemas.microsoft.com/office/drawing/2014/main" id="{A3CDCC7C-DB75-498B-976B-31C582006D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であり、特に低くなっている施設は保育所である。学校施設については、建築年が古いものも多く、廃校となっている校舎もあるため、資産として利用するほか、老朽化が進んでいるものについては除却を検討していく。</a:t>
          </a:r>
        </a:p>
        <a:p>
          <a:r>
            <a:rPr kumimoji="1" lang="ja-JP" altLang="en-US" sz="1300">
              <a:latin typeface="ＭＳ Ｐゴシック" panose="020B0600070205080204" pitchFamily="50" charset="-128"/>
              <a:ea typeface="ＭＳ Ｐゴシック" panose="020B0600070205080204" pitchFamily="50" charset="-128"/>
            </a:rPr>
            <a:t>　類似団体と比較して特に一人当たり面積が多くなっている公営住宅では、築３０年を経過した施設や福祉関連設備のない施設もあることから、今後の高齢化社会を鑑み、利用状況を踏まえて統合や複合化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AA0AF4-6D9E-4392-986B-9C511051918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3D672B-3A6B-4D3F-97F4-EB671F3502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DD8B06-0742-4FDC-8338-44246AD217A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D22CEC7-63F1-4C2D-AAD5-17BD49BE0A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6FC24C-9BF5-4D6C-B92F-CF8ADDBB1D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A87D26-A463-4E57-A76D-6116120361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B38EA3-1A3F-42D0-AC4C-0F6A8867749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4F82E4-4BC5-4EA4-9CB5-591A6377C2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88312D-A39F-43D2-9AFD-B4079BDEB45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56BEA7-BEC5-4C6A-9310-2DE0540AE1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4,953
4,808
310.76
6,499,481
6,340,891
158,263
3,289,764
4,673,528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E27B90-F167-457A-8B47-1F53B5C292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D1481B-EF5E-420E-9A68-A5A6A95DEA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0CB2E9-12E1-447D-A1AC-60A7EEE068D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B9BB7EA-158C-4CE5-8338-E20A692DA7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52FB94-86A7-42ED-ABC5-711BFA3230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BA4CAB1-E1A3-4B9D-9EF1-DC1C7EA1BE3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681CD5-D9FB-4AC7-8E61-9228661AB96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DF493E-F3E6-4DE3-8529-13FAE28552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13EC0C-249D-4CAA-AA01-9D1E1A2554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B5CB3C-B91A-40E5-B54B-518735B421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32B818-B8D8-4303-9E7F-D8DC11CF8B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EE5E21-5832-44DB-8D8C-4C17EC58B8E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3952A4-C726-4C4A-BE20-1ACD1AFB18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556C73-960C-4CA6-80B2-209D7CEC868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92EA671-5654-4C4F-81AB-E0D5B88FFA8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A0649F-85F1-4517-89C8-731D37EFF60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275742-CCF1-4729-BBBD-9B2943AC30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EC44C2-64FF-44CA-8DF2-AC1EFFDC63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4094F24-04E9-45BE-9C7D-C20E782F45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B2DC1C2-DA0D-43EF-B47B-6545BD97ADE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1ABA683-4D62-47CF-9366-6F61C0E0B8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5F2AE5-3AA0-49F4-80AD-AE005D49D7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F5A703D-02F7-4F6F-B4CB-B66889E7F1D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E731D01-92BF-494E-BDCB-647C71919C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4E98092-E485-4907-9434-E32E3E3B475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D372408-1764-49A8-91C8-78684526D9B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CC570D-7D49-41F3-8A47-613002936CE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DCEADB-E8D1-4A05-80AC-9C4CA4B205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400ABF-0125-4617-8AE6-79B15D45BCA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228C28-37EE-4650-B830-E686632BB9A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EDD883E-E339-4BA4-9733-DA3A51FA26F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F9775D-FE2A-4D73-AC08-6900E8599BB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07D4084-DA90-4211-8CE7-CE15A8B7F2C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7926D24-B319-46A1-B8E9-915CE2B85C9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4AA3265-7011-4AAD-BBAF-920E676CC0E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A2CD5CE-B4BC-4679-9DC3-54C0B454922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6D3EA03-828B-4464-B471-B4F9227203B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8D9659D-BF4E-480F-A676-F37FF9B5501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B49AA74-5A7D-4E1A-8FDC-8DB3225CA4C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9CEFFBD-66C4-4324-A6FE-31A62CA0354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C0D0D94-6714-4172-831B-2362EB22C10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2710D87-24B6-4708-8131-0B1F776B3DA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6E34A90-43DA-4245-AC89-26E2ED9BBEE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32F5395-F6BC-4DF4-8947-A522F5DE33D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20991F8-4237-4C69-A57B-4BFC084EBB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BCE6C48-DC9F-487C-9C6A-99F5B830087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68408F0C-A341-45A3-9828-7033149BFB7C}"/>
            </a:ext>
          </a:extLst>
        </xdr:cNvPr>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D7294507-C8C1-41C1-96F6-E1159734863B}"/>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874F44EB-151F-4AFB-8AE2-79D546D053B9}"/>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6C695D4E-BBBB-4DF0-A593-54C43FD8995C}"/>
            </a:ext>
          </a:extLst>
        </xdr:cNvPr>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8F467339-DBD8-4535-99E8-3EB5E38E511F}"/>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9EFFD095-CE0A-4377-BBD6-597CEF01CD0F}"/>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DF9F0FF2-F9C0-4A5A-95A7-5C17126B5AAB}"/>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04F9A4D9-571D-4F4E-86B7-B12A0F4F22B0}"/>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BA8A7837-E506-44B8-BFC0-B94334D243B2}"/>
            </a:ext>
          </a:extLst>
        </xdr:cNvPr>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B5DCD896-D690-42FB-B002-C7E69135B67B}"/>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A25AC40C-2A6C-404F-93BA-FF7B95059953}"/>
            </a:ext>
          </a:extLst>
        </xdr:cNvPr>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400343-FB16-4BD0-AD0D-FDE220F9F4C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EBD6967-0F96-4735-8BC8-4F73C7AA47D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45E449E-0EA2-4069-8B04-C514E14AF26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827E9A0-3C50-4275-8AE9-EDE292D46D7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B80D57E-D144-4FF2-8BDC-7A235FF4EC4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74" name="楕円 73">
          <a:extLst>
            <a:ext uri="{FF2B5EF4-FFF2-40B4-BE49-F238E27FC236}">
              <a16:creationId xmlns:a16="http://schemas.microsoft.com/office/drawing/2014/main" id="{2DD9D3C2-3909-489D-A015-7215E5AADE36}"/>
            </a:ext>
          </a:extLst>
        </xdr:cNvPr>
        <xdr:cNvSpPr/>
      </xdr:nvSpPr>
      <xdr:spPr>
        <a:xfrm>
          <a:off x="4584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140987</xdr:rowOff>
    </xdr:from>
    <xdr:ext cx="405111" cy="259045"/>
    <xdr:sp macro="" textlink="">
      <xdr:nvSpPr>
        <xdr:cNvPr id="75" name="【図書館】&#10;有形固定資産減価償却率該当値テキスト">
          <a:extLst>
            <a:ext uri="{FF2B5EF4-FFF2-40B4-BE49-F238E27FC236}">
              <a16:creationId xmlns:a16="http://schemas.microsoft.com/office/drawing/2014/main" id="{F6CAF631-3DC2-4756-ADF1-C4E0B36D5D65}"/>
            </a:ext>
          </a:extLst>
        </xdr:cNvPr>
        <xdr:cNvSpPr txBox="1"/>
      </xdr:nvSpPr>
      <xdr:spPr>
        <a:xfrm>
          <a:off x="4673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125004</xdr:rowOff>
    </xdr:from>
    <xdr:to>
      <xdr:col>20</xdr:col>
      <xdr:colOff>38100</xdr:colOff>
      <xdr:row>39</xdr:row>
      <xdr:rowOff>55154</xdr:rowOff>
    </xdr:to>
    <xdr:sp macro="" textlink="">
      <xdr:nvSpPr>
        <xdr:cNvPr id="76" name="楕円 75">
          <a:extLst>
            <a:ext uri="{FF2B5EF4-FFF2-40B4-BE49-F238E27FC236}">
              <a16:creationId xmlns:a16="http://schemas.microsoft.com/office/drawing/2014/main" id="{72E97726-5D89-49C3-91F5-896F5E1D13DD}"/>
            </a:ext>
          </a:extLst>
        </xdr:cNvPr>
        <xdr:cNvSpPr/>
      </xdr:nvSpPr>
      <xdr:spPr>
        <a:xfrm>
          <a:off x="3746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xdr:rowOff>
    </xdr:from>
    <xdr:to>
      <xdr:col>24</xdr:col>
      <xdr:colOff>63500</xdr:colOff>
      <xdr:row>39</xdr:row>
      <xdr:rowOff>41910</xdr:rowOff>
    </xdr:to>
    <xdr:cxnSp macro="">
      <xdr:nvCxnSpPr>
        <xdr:cNvPr id="77" name="直線コネクタ 76">
          <a:extLst>
            <a:ext uri="{FF2B5EF4-FFF2-40B4-BE49-F238E27FC236}">
              <a16:creationId xmlns:a16="http://schemas.microsoft.com/office/drawing/2014/main" id="{44DC205B-8E92-4F4B-8D9A-8D92FF93FD3D}"/>
            </a:ext>
          </a:extLst>
        </xdr:cNvPr>
        <xdr:cNvCxnSpPr/>
      </xdr:nvCxnSpPr>
      <xdr:spPr>
        <a:xfrm>
          <a:off x="3797300" y="669090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89081</xdr:rowOff>
    </xdr:from>
    <xdr:to>
      <xdr:col>15</xdr:col>
      <xdr:colOff>101600</xdr:colOff>
      <xdr:row>39</xdr:row>
      <xdr:rowOff>19231</xdr:rowOff>
    </xdr:to>
    <xdr:sp macro="" textlink="">
      <xdr:nvSpPr>
        <xdr:cNvPr id="78" name="楕円 77">
          <a:extLst>
            <a:ext uri="{FF2B5EF4-FFF2-40B4-BE49-F238E27FC236}">
              <a16:creationId xmlns:a16="http://schemas.microsoft.com/office/drawing/2014/main" id="{35D50457-08EB-4FF0-88B3-94ECB1757C38}"/>
            </a:ext>
          </a:extLst>
        </xdr:cNvPr>
        <xdr:cNvSpPr/>
      </xdr:nvSpPr>
      <xdr:spPr>
        <a:xfrm>
          <a:off x="2857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139881</xdr:rowOff>
    </xdr:from>
    <xdr:to>
      <xdr:col>19</xdr:col>
      <xdr:colOff>177800</xdr:colOff>
      <xdr:row>39</xdr:row>
      <xdr:rowOff>4354</xdr:rowOff>
    </xdr:to>
    <xdr:cxnSp macro="">
      <xdr:nvCxnSpPr>
        <xdr:cNvPr id="79" name="直線コネクタ 78">
          <a:extLst>
            <a:ext uri="{FF2B5EF4-FFF2-40B4-BE49-F238E27FC236}">
              <a16:creationId xmlns:a16="http://schemas.microsoft.com/office/drawing/2014/main" id="{B0E7916C-C615-4BDE-9923-5677A79C3BBA}"/>
            </a:ext>
          </a:extLst>
        </xdr:cNvPr>
        <xdr:cNvCxnSpPr/>
      </xdr:nvCxnSpPr>
      <xdr:spPr>
        <a:xfrm>
          <a:off x="2908300" y="66549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51526</xdr:rowOff>
    </xdr:from>
    <xdr:to>
      <xdr:col>10</xdr:col>
      <xdr:colOff>165100</xdr:colOff>
      <xdr:row>38</xdr:row>
      <xdr:rowOff>153126</xdr:rowOff>
    </xdr:to>
    <xdr:sp macro="" textlink="">
      <xdr:nvSpPr>
        <xdr:cNvPr id="80" name="楕円 79">
          <a:extLst>
            <a:ext uri="{FF2B5EF4-FFF2-40B4-BE49-F238E27FC236}">
              <a16:creationId xmlns:a16="http://schemas.microsoft.com/office/drawing/2014/main" id="{8111E44C-F64A-49C9-9458-903BA77F1F46}"/>
            </a:ext>
          </a:extLst>
        </xdr:cNvPr>
        <xdr:cNvSpPr/>
      </xdr:nvSpPr>
      <xdr:spPr>
        <a:xfrm>
          <a:off x="1968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102326</xdr:rowOff>
    </xdr:from>
    <xdr:to>
      <xdr:col>15</xdr:col>
      <xdr:colOff>50800</xdr:colOff>
      <xdr:row>38</xdr:row>
      <xdr:rowOff>139881</xdr:rowOff>
    </xdr:to>
    <xdr:cxnSp macro="">
      <xdr:nvCxnSpPr>
        <xdr:cNvPr id="81" name="直線コネクタ 80">
          <a:extLst>
            <a:ext uri="{FF2B5EF4-FFF2-40B4-BE49-F238E27FC236}">
              <a16:creationId xmlns:a16="http://schemas.microsoft.com/office/drawing/2014/main" id="{CEE5C410-209C-4B98-BDAD-0ADA897FA99D}"/>
            </a:ext>
          </a:extLst>
        </xdr:cNvPr>
        <xdr:cNvCxnSpPr/>
      </xdr:nvCxnSpPr>
      <xdr:spPr>
        <a:xfrm>
          <a:off x="2019300" y="66174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15603</xdr:rowOff>
    </xdr:from>
    <xdr:to>
      <xdr:col>6</xdr:col>
      <xdr:colOff>38100</xdr:colOff>
      <xdr:row>38</xdr:row>
      <xdr:rowOff>117203</xdr:rowOff>
    </xdr:to>
    <xdr:sp macro="" textlink="">
      <xdr:nvSpPr>
        <xdr:cNvPr id="82" name="楕円 81">
          <a:extLst>
            <a:ext uri="{FF2B5EF4-FFF2-40B4-BE49-F238E27FC236}">
              <a16:creationId xmlns:a16="http://schemas.microsoft.com/office/drawing/2014/main" id="{E8933A6E-A12F-417D-8ED4-8D163E172AB4}"/>
            </a:ext>
          </a:extLst>
        </xdr:cNvPr>
        <xdr:cNvSpPr/>
      </xdr:nvSpPr>
      <xdr:spPr>
        <a:xfrm>
          <a:off x="1079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66403</xdr:rowOff>
    </xdr:from>
    <xdr:to>
      <xdr:col>10</xdr:col>
      <xdr:colOff>114300</xdr:colOff>
      <xdr:row>38</xdr:row>
      <xdr:rowOff>102326</xdr:rowOff>
    </xdr:to>
    <xdr:cxnSp macro="">
      <xdr:nvCxnSpPr>
        <xdr:cNvPr id="83" name="直線コネクタ 82">
          <a:extLst>
            <a:ext uri="{FF2B5EF4-FFF2-40B4-BE49-F238E27FC236}">
              <a16:creationId xmlns:a16="http://schemas.microsoft.com/office/drawing/2014/main" id="{9C78A816-38D7-43B0-B8B7-6E0B17D719B9}"/>
            </a:ext>
          </a:extLst>
        </xdr:cNvPr>
        <xdr:cNvCxnSpPr/>
      </xdr:nvCxnSpPr>
      <xdr:spPr>
        <a:xfrm>
          <a:off x="1130300" y="65815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C976FA93-1A1D-44AD-89CA-D34D16C4D5B8}"/>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5" name="n_2aveValue【図書館】&#10;有形固定資産減価償却率">
          <a:extLst>
            <a:ext uri="{FF2B5EF4-FFF2-40B4-BE49-F238E27FC236}">
              <a16:creationId xmlns:a16="http://schemas.microsoft.com/office/drawing/2014/main" id="{6C063F69-1899-4387-869A-C310AC8CEA28}"/>
            </a:ext>
          </a:extLst>
        </xdr:cNvPr>
        <xdr:cNvSpPr txBox="1"/>
      </xdr:nvSpPr>
      <xdr:spPr>
        <a:xfrm>
          <a:off x="2705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A31CF424-B2B0-4ADB-A959-B924F5DF7DCE}"/>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87" name="n_4aveValue【図書館】&#10;有形固定資産減価償却率">
          <a:extLst>
            <a:ext uri="{FF2B5EF4-FFF2-40B4-BE49-F238E27FC236}">
              <a16:creationId xmlns:a16="http://schemas.microsoft.com/office/drawing/2014/main" id="{31BFAA64-ABE8-4CBC-869F-10463C4ADE16}"/>
            </a:ext>
          </a:extLst>
        </xdr:cNvPr>
        <xdr:cNvSpPr txBox="1"/>
      </xdr:nvSpPr>
      <xdr:spPr>
        <a:xfrm>
          <a:off x="927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46281</xdr:rowOff>
    </xdr:from>
    <xdr:ext cx="405111" cy="259045"/>
    <xdr:sp macro="" textlink="">
      <xdr:nvSpPr>
        <xdr:cNvPr id="88" name="n_1mainValue【図書館】&#10;有形固定資産減価償却率">
          <a:extLst>
            <a:ext uri="{FF2B5EF4-FFF2-40B4-BE49-F238E27FC236}">
              <a16:creationId xmlns:a16="http://schemas.microsoft.com/office/drawing/2014/main" id="{533DE7A7-58CF-44D6-94DF-8E936193C7D6}"/>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10358</xdr:rowOff>
    </xdr:from>
    <xdr:ext cx="405111" cy="259045"/>
    <xdr:sp macro="" textlink="">
      <xdr:nvSpPr>
        <xdr:cNvPr id="89" name="n_2mainValue【図書館】&#10;有形固定資産減価償却率">
          <a:extLst>
            <a:ext uri="{FF2B5EF4-FFF2-40B4-BE49-F238E27FC236}">
              <a16:creationId xmlns:a16="http://schemas.microsoft.com/office/drawing/2014/main" id="{C1463342-8B1D-4135-9232-85D88383EA11}"/>
            </a:ext>
          </a:extLst>
        </xdr:cNvPr>
        <xdr:cNvSpPr txBox="1"/>
      </xdr:nvSpPr>
      <xdr:spPr>
        <a:xfrm>
          <a:off x="2705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144253</xdr:rowOff>
    </xdr:from>
    <xdr:ext cx="405111" cy="259045"/>
    <xdr:sp macro="" textlink="">
      <xdr:nvSpPr>
        <xdr:cNvPr id="90" name="n_3mainValue【図書館】&#10;有形固定資産減価償却率">
          <a:extLst>
            <a:ext uri="{FF2B5EF4-FFF2-40B4-BE49-F238E27FC236}">
              <a16:creationId xmlns:a16="http://schemas.microsoft.com/office/drawing/2014/main" id="{99923AF9-629C-48B0-8414-8C4FC53FB68E}"/>
            </a:ext>
          </a:extLst>
        </xdr:cNvPr>
        <xdr:cNvSpPr txBox="1"/>
      </xdr:nvSpPr>
      <xdr:spPr>
        <a:xfrm>
          <a:off x="1816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108330</xdr:rowOff>
    </xdr:from>
    <xdr:ext cx="405111" cy="259045"/>
    <xdr:sp macro="" textlink="">
      <xdr:nvSpPr>
        <xdr:cNvPr id="91" name="n_4mainValue【図書館】&#10;有形固定資産減価償却率">
          <a:extLst>
            <a:ext uri="{FF2B5EF4-FFF2-40B4-BE49-F238E27FC236}">
              <a16:creationId xmlns:a16="http://schemas.microsoft.com/office/drawing/2014/main" id="{F6E64630-0914-44A7-AF6C-A558B1F8FD8E}"/>
            </a:ext>
          </a:extLst>
        </xdr:cNvPr>
        <xdr:cNvSpPr txBox="1"/>
      </xdr:nvSpPr>
      <xdr:spPr>
        <a:xfrm>
          <a:off x="927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3F2157C-BA79-4453-95E0-8229F25482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12469ED-A727-4ABF-9F80-3E72F6D51D0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A9A6025-FE13-4079-B6CE-98082463761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3A1857D-2872-42D8-B9F4-FED7DDAF5A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61CBC99-81CF-46D4-9015-EA7870C0601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7751256-324D-453D-A262-2A05C2C5A4E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8E39AF7-D9EA-4088-9805-7F097004870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824EFD7-6120-4D7A-9DC6-793253D7800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F53465C-3006-495C-A960-DB72D1C5347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C976B3D-621A-4F2A-A233-8DA06DB0C70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A4F77127-84E9-4512-908A-AC4CD15A703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75F3DC4E-50A9-4A0C-AC90-C7BA3DE788F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43BA10F8-E6BF-476B-9D1C-4E8E8DB3E6E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1824675C-9F8E-446D-B090-2128921EDEF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4ED0200F-58E7-4DA5-B7DB-4BBD4E337C5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E57ED999-D07E-4AE5-A15D-34E38C298977}"/>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4DC6EA0B-C918-4565-AF9A-88AD3547783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7EE335A7-4C8F-4BBB-97F4-A5136DEE3A74}"/>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3A890875-6BF0-4CC9-B5F0-E2D08463958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3D9AE1C0-0146-4A73-A555-DF352564513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5C688D75-2F28-46D8-82BF-F5209D91FDC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C6D81060-179D-4107-91EF-C6C64D947EB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BCC9211D-CAD8-4F4C-B494-8BED1BB3D1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30A86B6C-1F8C-48BE-8099-7B0DC22C8B8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20C15313-D884-4DDF-94E0-F8DAD7F186E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4DE49690-7929-40AC-B792-136983182912}"/>
            </a:ext>
          </a:extLst>
        </xdr:cNvPr>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12347176-21BE-4D1F-84C7-6EB7F56B08CC}"/>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66CFE79B-B91D-4E08-8977-7BF8C255AEB7}"/>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a:extLst>
            <a:ext uri="{FF2B5EF4-FFF2-40B4-BE49-F238E27FC236}">
              <a16:creationId xmlns:a16="http://schemas.microsoft.com/office/drawing/2014/main" id="{7D3DE98E-1308-4840-BC07-BC64EF1CEA7A}"/>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a:extLst>
            <a:ext uri="{FF2B5EF4-FFF2-40B4-BE49-F238E27FC236}">
              <a16:creationId xmlns:a16="http://schemas.microsoft.com/office/drawing/2014/main" id="{478122B7-0461-4327-A572-16643DF9D159}"/>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62973</xdr:rowOff>
    </xdr:from>
    <xdr:ext cx="469744" cy="259045"/>
    <xdr:sp macro="" textlink="">
      <xdr:nvSpPr>
        <xdr:cNvPr id="122" name="【図書館】&#10;一人当たり面積平均値テキスト">
          <a:extLst>
            <a:ext uri="{FF2B5EF4-FFF2-40B4-BE49-F238E27FC236}">
              <a16:creationId xmlns:a16="http://schemas.microsoft.com/office/drawing/2014/main" id="{F91E9810-7930-47F9-840C-49D5BAC9175F}"/>
            </a:ext>
          </a:extLst>
        </xdr:cNvPr>
        <xdr:cNvSpPr txBox="1"/>
      </xdr:nvSpPr>
      <xdr:spPr>
        <a:xfrm>
          <a:off x="10515600" y="6578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a:extLst>
            <a:ext uri="{FF2B5EF4-FFF2-40B4-BE49-F238E27FC236}">
              <a16:creationId xmlns:a16="http://schemas.microsoft.com/office/drawing/2014/main" id="{88A9C7D6-C820-4EF1-8D23-91E5EEF121DA}"/>
            </a:ext>
          </a:extLst>
        </xdr:cNvPr>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22805846-6FB7-40DD-9319-194950745935}"/>
            </a:ext>
          </a:extLst>
        </xdr:cNvPr>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a:extLst>
            <a:ext uri="{FF2B5EF4-FFF2-40B4-BE49-F238E27FC236}">
              <a16:creationId xmlns:a16="http://schemas.microsoft.com/office/drawing/2014/main" id="{866BCA1C-EDCD-43B9-8038-DA88C4E5D1A1}"/>
            </a:ext>
          </a:extLst>
        </xdr:cNvPr>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a:extLst>
            <a:ext uri="{FF2B5EF4-FFF2-40B4-BE49-F238E27FC236}">
              <a16:creationId xmlns:a16="http://schemas.microsoft.com/office/drawing/2014/main" id="{B60F8814-A89C-4151-A77A-A11E7E4EA753}"/>
            </a:ext>
          </a:extLst>
        </xdr:cNvPr>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a:extLst>
            <a:ext uri="{FF2B5EF4-FFF2-40B4-BE49-F238E27FC236}">
              <a16:creationId xmlns:a16="http://schemas.microsoft.com/office/drawing/2014/main" id="{9CCF5F43-E6E9-43DF-85BF-606953C7821B}"/>
            </a:ext>
          </a:extLst>
        </xdr:cNvPr>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D706455-777E-4C03-B3DC-3C726A4A9D0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2D49824-9ECE-4B18-81B9-CE9BAD72842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9A43043-E7EC-4672-B053-DED60B85F3F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182E09B-E24B-49A3-AC34-DAF261BD0CB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D5AD381-ECE2-4AFD-AA8A-D01CDC79830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98878</xdr:rowOff>
    </xdr:from>
    <xdr:to>
      <xdr:col>55</xdr:col>
      <xdr:colOff>50800</xdr:colOff>
      <xdr:row>40</xdr:row>
      <xdr:rowOff>29028</xdr:rowOff>
    </xdr:to>
    <xdr:sp macro="" textlink="">
      <xdr:nvSpPr>
        <xdr:cNvPr id="133" name="楕円 132">
          <a:extLst>
            <a:ext uri="{FF2B5EF4-FFF2-40B4-BE49-F238E27FC236}">
              <a16:creationId xmlns:a16="http://schemas.microsoft.com/office/drawing/2014/main" id="{731BED1B-8ECB-49F3-84CA-1EA83D269F20}"/>
            </a:ext>
          </a:extLst>
        </xdr:cNvPr>
        <xdr:cNvSpPr/>
      </xdr:nvSpPr>
      <xdr:spPr>
        <a:xfrm>
          <a:off x="10426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77305</xdr:rowOff>
    </xdr:from>
    <xdr:ext cx="469744" cy="259045"/>
    <xdr:sp macro="" textlink="">
      <xdr:nvSpPr>
        <xdr:cNvPr id="134" name="【図書館】&#10;一人当たり面積該当値テキスト">
          <a:extLst>
            <a:ext uri="{FF2B5EF4-FFF2-40B4-BE49-F238E27FC236}">
              <a16:creationId xmlns:a16="http://schemas.microsoft.com/office/drawing/2014/main" id="{122EC72D-C0E2-4085-BCF5-13F6383DB009}"/>
            </a:ext>
          </a:extLst>
        </xdr:cNvPr>
        <xdr:cNvSpPr txBox="1"/>
      </xdr:nvSpPr>
      <xdr:spPr>
        <a:xfrm>
          <a:off x="10515600"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111941</xdr:rowOff>
    </xdr:from>
    <xdr:to>
      <xdr:col>50</xdr:col>
      <xdr:colOff>165100</xdr:colOff>
      <xdr:row>40</xdr:row>
      <xdr:rowOff>42091</xdr:rowOff>
    </xdr:to>
    <xdr:sp macro="" textlink="">
      <xdr:nvSpPr>
        <xdr:cNvPr id="135" name="楕円 134">
          <a:extLst>
            <a:ext uri="{FF2B5EF4-FFF2-40B4-BE49-F238E27FC236}">
              <a16:creationId xmlns:a16="http://schemas.microsoft.com/office/drawing/2014/main" id="{C55780BE-1185-47BF-87F9-BC67F1FF8172}"/>
            </a:ext>
          </a:extLst>
        </xdr:cNvPr>
        <xdr:cNvSpPr/>
      </xdr:nvSpPr>
      <xdr:spPr>
        <a:xfrm>
          <a:off x="9588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149678</xdr:rowOff>
    </xdr:from>
    <xdr:to>
      <xdr:col>55</xdr:col>
      <xdr:colOff>0</xdr:colOff>
      <xdr:row>39</xdr:row>
      <xdr:rowOff>162741</xdr:rowOff>
    </xdr:to>
    <xdr:cxnSp macro="">
      <xdr:nvCxnSpPr>
        <xdr:cNvPr id="136" name="直線コネクタ 135">
          <a:extLst>
            <a:ext uri="{FF2B5EF4-FFF2-40B4-BE49-F238E27FC236}">
              <a16:creationId xmlns:a16="http://schemas.microsoft.com/office/drawing/2014/main" id="{152EB98D-9C59-45D2-AB00-3C89A1BC9AE0}"/>
            </a:ext>
          </a:extLst>
        </xdr:cNvPr>
        <xdr:cNvCxnSpPr/>
      </xdr:nvCxnSpPr>
      <xdr:spPr>
        <a:xfrm flipV="1">
          <a:off x="9639300" y="683622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125004</xdr:rowOff>
    </xdr:from>
    <xdr:to>
      <xdr:col>46</xdr:col>
      <xdr:colOff>38100</xdr:colOff>
      <xdr:row>40</xdr:row>
      <xdr:rowOff>55154</xdr:rowOff>
    </xdr:to>
    <xdr:sp macro="" textlink="">
      <xdr:nvSpPr>
        <xdr:cNvPr id="137" name="楕円 136">
          <a:extLst>
            <a:ext uri="{FF2B5EF4-FFF2-40B4-BE49-F238E27FC236}">
              <a16:creationId xmlns:a16="http://schemas.microsoft.com/office/drawing/2014/main" id="{B41AD631-DCB4-4FD7-95C3-3BBC49FC8078}"/>
            </a:ext>
          </a:extLst>
        </xdr:cNvPr>
        <xdr:cNvSpPr/>
      </xdr:nvSpPr>
      <xdr:spPr>
        <a:xfrm>
          <a:off x="8699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162741</xdr:rowOff>
    </xdr:from>
    <xdr:to>
      <xdr:col>50</xdr:col>
      <xdr:colOff>114300</xdr:colOff>
      <xdr:row>40</xdr:row>
      <xdr:rowOff>4354</xdr:rowOff>
    </xdr:to>
    <xdr:cxnSp macro="">
      <xdr:nvCxnSpPr>
        <xdr:cNvPr id="138" name="直線コネクタ 137">
          <a:extLst>
            <a:ext uri="{FF2B5EF4-FFF2-40B4-BE49-F238E27FC236}">
              <a16:creationId xmlns:a16="http://schemas.microsoft.com/office/drawing/2014/main" id="{F683B011-92ED-46AE-A83B-DE20BBB7C080}"/>
            </a:ext>
          </a:extLst>
        </xdr:cNvPr>
        <xdr:cNvCxnSpPr/>
      </xdr:nvCxnSpPr>
      <xdr:spPr>
        <a:xfrm flipV="1">
          <a:off x="8750300" y="68492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144599</xdr:rowOff>
    </xdr:from>
    <xdr:to>
      <xdr:col>41</xdr:col>
      <xdr:colOff>101600</xdr:colOff>
      <xdr:row>40</xdr:row>
      <xdr:rowOff>74749</xdr:rowOff>
    </xdr:to>
    <xdr:sp macro="" textlink="">
      <xdr:nvSpPr>
        <xdr:cNvPr id="139" name="楕円 138">
          <a:extLst>
            <a:ext uri="{FF2B5EF4-FFF2-40B4-BE49-F238E27FC236}">
              <a16:creationId xmlns:a16="http://schemas.microsoft.com/office/drawing/2014/main" id="{499DE16C-EA43-4B41-8638-03D63A4D01EE}"/>
            </a:ext>
          </a:extLst>
        </xdr:cNvPr>
        <xdr:cNvSpPr/>
      </xdr:nvSpPr>
      <xdr:spPr>
        <a:xfrm>
          <a:off x="7810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4354</xdr:rowOff>
    </xdr:from>
    <xdr:to>
      <xdr:col>45</xdr:col>
      <xdr:colOff>177800</xdr:colOff>
      <xdr:row>40</xdr:row>
      <xdr:rowOff>23949</xdr:rowOff>
    </xdr:to>
    <xdr:cxnSp macro="">
      <xdr:nvCxnSpPr>
        <xdr:cNvPr id="140" name="直線コネクタ 139">
          <a:extLst>
            <a:ext uri="{FF2B5EF4-FFF2-40B4-BE49-F238E27FC236}">
              <a16:creationId xmlns:a16="http://schemas.microsoft.com/office/drawing/2014/main" id="{F4EE0349-EE66-4AE7-BCD2-3CA861050FC6}"/>
            </a:ext>
          </a:extLst>
        </xdr:cNvPr>
        <xdr:cNvCxnSpPr/>
      </xdr:nvCxnSpPr>
      <xdr:spPr>
        <a:xfrm flipV="1">
          <a:off x="7861300" y="68623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144599</xdr:rowOff>
    </xdr:from>
    <xdr:to>
      <xdr:col>36</xdr:col>
      <xdr:colOff>165100</xdr:colOff>
      <xdr:row>40</xdr:row>
      <xdr:rowOff>74749</xdr:rowOff>
    </xdr:to>
    <xdr:sp macro="" textlink="">
      <xdr:nvSpPr>
        <xdr:cNvPr id="141" name="楕円 140">
          <a:extLst>
            <a:ext uri="{FF2B5EF4-FFF2-40B4-BE49-F238E27FC236}">
              <a16:creationId xmlns:a16="http://schemas.microsoft.com/office/drawing/2014/main" id="{97852059-3868-4FD4-AD67-405C7812D66A}"/>
            </a:ext>
          </a:extLst>
        </xdr:cNvPr>
        <xdr:cNvSpPr/>
      </xdr:nvSpPr>
      <xdr:spPr>
        <a:xfrm>
          <a:off x="6921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23949</xdr:rowOff>
    </xdr:from>
    <xdr:to>
      <xdr:col>41</xdr:col>
      <xdr:colOff>50800</xdr:colOff>
      <xdr:row>40</xdr:row>
      <xdr:rowOff>23949</xdr:rowOff>
    </xdr:to>
    <xdr:cxnSp macro="">
      <xdr:nvCxnSpPr>
        <xdr:cNvPr id="142" name="直線コネクタ 141">
          <a:extLst>
            <a:ext uri="{FF2B5EF4-FFF2-40B4-BE49-F238E27FC236}">
              <a16:creationId xmlns:a16="http://schemas.microsoft.com/office/drawing/2014/main" id="{BA5075DA-0996-4DA3-8D75-3F5BB3052727}"/>
            </a:ext>
          </a:extLst>
        </xdr:cNvPr>
        <xdr:cNvCxnSpPr/>
      </xdr:nvCxnSpPr>
      <xdr:spPr>
        <a:xfrm>
          <a:off x="6972300" y="6881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151692</xdr:rowOff>
    </xdr:from>
    <xdr:ext cx="469744" cy="259045"/>
    <xdr:sp macro="" textlink="">
      <xdr:nvSpPr>
        <xdr:cNvPr id="143" name="n_1aveValue【図書館】&#10;一人当たり面積">
          <a:extLst>
            <a:ext uri="{FF2B5EF4-FFF2-40B4-BE49-F238E27FC236}">
              <a16:creationId xmlns:a16="http://schemas.microsoft.com/office/drawing/2014/main" id="{9F880DED-203B-4BBB-9C98-7566D14DD38B}"/>
            </a:ext>
          </a:extLst>
        </xdr:cNvPr>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58618</xdr:rowOff>
    </xdr:from>
    <xdr:ext cx="469744" cy="259045"/>
    <xdr:sp macro="" textlink="">
      <xdr:nvSpPr>
        <xdr:cNvPr id="144" name="n_2aveValue【図書館】&#10;一人当たり面積">
          <a:extLst>
            <a:ext uri="{FF2B5EF4-FFF2-40B4-BE49-F238E27FC236}">
              <a16:creationId xmlns:a16="http://schemas.microsoft.com/office/drawing/2014/main" id="{8C72A45E-548F-44A6-8543-726DC5BD1ACC}"/>
            </a:ext>
          </a:extLst>
        </xdr:cNvPr>
        <xdr:cNvSpPr txBox="1"/>
      </xdr:nvSpPr>
      <xdr:spPr>
        <a:xfrm>
          <a:off x="8515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45" name="n_3aveValue【図書館】&#10;一人当たり面積">
          <a:extLst>
            <a:ext uri="{FF2B5EF4-FFF2-40B4-BE49-F238E27FC236}">
              <a16:creationId xmlns:a16="http://schemas.microsoft.com/office/drawing/2014/main" id="{F26FC3A1-7C48-4092-9BDA-EF3F9709298B}"/>
            </a:ext>
          </a:extLst>
        </xdr:cNvPr>
        <xdr:cNvSpPr txBox="1"/>
      </xdr:nvSpPr>
      <xdr:spPr>
        <a:xfrm>
          <a:off x="7626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42290</xdr:rowOff>
    </xdr:from>
    <xdr:ext cx="469744" cy="259045"/>
    <xdr:sp macro="" textlink="">
      <xdr:nvSpPr>
        <xdr:cNvPr id="146" name="n_4aveValue【図書館】&#10;一人当たり面積">
          <a:extLst>
            <a:ext uri="{FF2B5EF4-FFF2-40B4-BE49-F238E27FC236}">
              <a16:creationId xmlns:a16="http://schemas.microsoft.com/office/drawing/2014/main" id="{BD24BB32-625A-4F7C-8CAB-F847A91C6E73}"/>
            </a:ext>
          </a:extLst>
        </xdr:cNvPr>
        <xdr:cNvSpPr txBox="1"/>
      </xdr:nvSpPr>
      <xdr:spPr>
        <a:xfrm>
          <a:off x="6737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33218</xdr:rowOff>
    </xdr:from>
    <xdr:ext cx="469744" cy="259045"/>
    <xdr:sp macro="" textlink="">
      <xdr:nvSpPr>
        <xdr:cNvPr id="147" name="n_1mainValue【図書館】&#10;一人当たり面積">
          <a:extLst>
            <a:ext uri="{FF2B5EF4-FFF2-40B4-BE49-F238E27FC236}">
              <a16:creationId xmlns:a16="http://schemas.microsoft.com/office/drawing/2014/main" id="{AEF15889-A283-43C2-9A3F-326320FDA452}"/>
            </a:ext>
          </a:extLst>
        </xdr:cNvPr>
        <xdr:cNvSpPr txBox="1"/>
      </xdr:nvSpPr>
      <xdr:spPr>
        <a:xfrm>
          <a:off x="93917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46281</xdr:rowOff>
    </xdr:from>
    <xdr:ext cx="469744" cy="259045"/>
    <xdr:sp macro="" textlink="">
      <xdr:nvSpPr>
        <xdr:cNvPr id="148" name="n_2mainValue【図書館】&#10;一人当たり面積">
          <a:extLst>
            <a:ext uri="{FF2B5EF4-FFF2-40B4-BE49-F238E27FC236}">
              <a16:creationId xmlns:a16="http://schemas.microsoft.com/office/drawing/2014/main" id="{E862166D-D21B-470F-BF7C-A5D710836093}"/>
            </a:ext>
          </a:extLst>
        </xdr:cNvPr>
        <xdr:cNvSpPr txBox="1"/>
      </xdr:nvSpPr>
      <xdr:spPr>
        <a:xfrm>
          <a:off x="8515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65876</xdr:rowOff>
    </xdr:from>
    <xdr:ext cx="469744" cy="259045"/>
    <xdr:sp macro="" textlink="">
      <xdr:nvSpPr>
        <xdr:cNvPr id="149" name="n_3mainValue【図書館】&#10;一人当たり面積">
          <a:extLst>
            <a:ext uri="{FF2B5EF4-FFF2-40B4-BE49-F238E27FC236}">
              <a16:creationId xmlns:a16="http://schemas.microsoft.com/office/drawing/2014/main" id="{C19A2702-083A-479A-B5F4-2C56D4C1F87C}"/>
            </a:ext>
          </a:extLst>
        </xdr:cNvPr>
        <xdr:cNvSpPr txBox="1"/>
      </xdr:nvSpPr>
      <xdr:spPr>
        <a:xfrm>
          <a:off x="7626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65876</xdr:rowOff>
    </xdr:from>
    <xdr:ext cx="469744" cy="259045"/>
    <xdr:sp macro="" textlink="">
      <xdr:nvSpPr>
        <xdr:cNvPr id="150" name="n_4mainValue【図書館】&#10;一人当たり面積">
          <a:extLst>
            <a:ext uri="{FF2B5EF4-FFF2-40B4-BE49-F238E27FC236}">
              <a16:creationId xmlns:a16="http://schemas.microsoft.com/office/drawing/2014/main" id="{7DC96539-B145-4893-9CB4-5A47E216A9F4}"/>
            </a:ext>
          </a:extLst>
        </xdr:cNvPr>
        <xdr:cNvSpPr txBox="1"/>
      </xdr:nvSpPr>
      <xdr:spPr>
        <a:xfrm>
          <a:off x="6737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2E880E3E-48B7-46F8-A9FA-E71B57AF39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10D1FDA9-4A80-4172-87F3-EDAFD450B9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DC43A36F-E1BE-4BDA-A381-FE2A534E89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BE1D9FE-C1EC-4535-8DBC-0442E4C400E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2A640BA8-4F2A-4E77-8BC7-B904389A32D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8DE4C823-15BF-4C3C-8EA9-5B5069D566D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EC5EA0FE-0F23-4459-B9B2-F8F8CF975E8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905F9642-A93C-4747-AA2D-473AF3BFD20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B4278179-7D24-4D3C-822B-74C8D58AE2D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D2D59A3D-F7B0-4EDE-9A88-0E5D946AE0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88F0A7BA-C9E8-48CD-A990-B33A55314FE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CA340061-179A-48C5-B3AC-7EBA7A19695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AD6E0985-586D-4E88-8FFF-2DB38AEB011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5C74817-0618-48B4-BA3D-07B33F94BED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1F00A401-C6C5-40E5-B475-71208CFEFAB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17130EE9-79AF-4760-828F-1F571F7ED3D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FF73B25C-8283-4F0A-A4CB-869FD19B714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90D977B-B9FC-4477-869F-163A2F93192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5C1D0DF2-F74A-40D0-AC88-207D8508857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147348CE-3FE1-48A4-9FA9-2ED1DFA97DD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C499A28B-E09C-4D8B-B8F4-691DA1C6E9A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E483C8FC-A09F-41D8-82A4-136AE1123B6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F26EE64A-D61A-4924-BCD1-ACFCD4BFE79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55D0657F-FF9E-48EC-892C-FBC8551ECF7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9BBD3F70-B196-4E63-B2FA-7032DA891AC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5F65F1CA-E56E-4374-A46B-9EE6DAD867F4}"/>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56941175-59C9-481B-B395-8682627A7A2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46086A16-DA05-4FAD-8FF8-77E474755D6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911ACC7D-0676-40E4-94E1-75F3EE15D7A9}"/>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a:extLst>
            <a:ext uri="{FF2B5EF4-FFF2-40B4-BE49-F238E27FC236}">
              <a16:creationId xmlns:a16="http://schemas.microsoft.com/office/drawing/2014/main" id="{024EF674-7468-45C9-83A2-640906715F74}"/>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77ADE82B-EF71-4EE2-955B-B6574B12C14B}"/>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a:extLst>
            <a:ext uri="{FF2B5EF4-FFF2-40B4-BE49-F238E27FC236}">
              <a16:creationId xmlns:a16="http://schemas.microsoft.com/office/drawing/2014/main" id="{8C0B069A-CDEC-406A-AF66-3AB882008B4C}"/>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a:extLst>
            <a:ext uri="{FF2B5EF4-FFF2-40B4-BE49-F238E27FC236}">
              <a16:creationId xmlns:a16="http://schemas.microsoft.com/office/drawing/2014/main" id="{FDC9ADC1-E260-4B09-A3A3-F1DA3AFE82EC}"/>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84" name="フローチャート: 判断 183">
          <a:extLst>
            <a:ext uri="{FF2B5EF4-FFF2-40B4-BE49-F238E27FC236}">
              <a16:creationId xmlns:a16="http://schemas.microsoft.com/office/drawing/2014/main" id="{5F30967B-DEC6-4387-8843-8AD1F1B2B1F6}"/>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85" name="フローチャート: 判断 184">
          <a:extLst>
            <a:ext uri="{FF2B5EF4-FFF2-40B4-BE49-F238E27FC236}">
              <a16:creationId xmlns:a16="http://schemas.microsoft.com/office/drawing/2014/main" id="{CE289EC5-ABD1-4B23-9EBE-AE57405190FC}"/>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フローチャート: 判断 185">
          <a:extLst>
            <a:ext uri="{FF2B5EF4-FFF2-40B4-BE49-F238E27FC236}">
              <a16:creationId xmlns:a16="http://schemas.microsoft.com/office/drawing/2014/main" id="{B91864A1-44EB-48E5-9515-534E36703B07}"/>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2AB8776-E629-47BD-B961-56E0A13869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36D4E63-4A5F-478D-B229-878BBD0CD71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E79120B-FDA4-4FA2-82FF-121DBE151B7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857C8D9-FE02-4BAF-8BF6-04318D4C967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5539980-945C-411E-AF84-808B99A6186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32476</xdr:rowOff>
    </xdr:from>
    <xdr:to>
      <xdr:col>24</xdr:col>
      <xdr:colOff>114300</xdr:colOff>
      <xdr:row>64</xdr:row>
      <xdr:rowOff>134076</xdr:rowOff>
    </xdr:to>
    <xdr:sp macro="" textlink="">
      <xdr:nvSpPr>
        <xdr:cNvPr id="192" name="楕円 191">
          <a:extLst>
            <a:ext uri="{FF2B5EF4-FFF2-40B4-BE49-F238E27FC236}">
              <a16:creationId xmlns:a16="http://schemas.microsoft.com/office/drawing/2014/main" id="{A25FB7DE-4FE1-4886-ADA7-6B7ACB7226E3}"/>
            </a:ext>
          </a:extLst>
        </xdr:cNvPr>
        <xdr:cNvSpPr/>
      </xdr:nvSpPr>
      <xdr:spPr>
        <a:xfrm>
          <a:off x="4584700" y="110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118853</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BF69142B-0319-401B-A1FB-5AC70E1C8F34}"/>
            </a:ext>
          </a:extLst>
        </xdr:cNvPr>
        <xdr:cNvSpPr txBox="1"/>
      </xdr:nvSpPr>
      <xdr:spPr>
        <a:xfrm>
          <a:off x="4673600" y="1092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22678</xdr:rowOff>
    </xdr:from>
    <xdr:to>
      <xdr:col>20</xdr:col>
      <xdr:colOff>38100</xdr:colOff>
      <xdr:row>64</xdr:row>
      <xdr:rowOff>124278</xdr:rowOff>
    </xdr:to>
    <xdr:sp macro="" textlink="">
      <xdr:nvSpPr>
        <xdr:cNvPr id="194" name="楕円 193">
          <a:extLst>
            <a:ext uri="{FF2B5EF4-FFF2-40B4-BE49-F238E27FC236}">
              <a16:creationId xmlns:a16="http://schemas.microsoft.com/office/drawing/2014/main" id="{E85DCBD3-DD51-4EB9-91EA-BF5B8A8128FF}"/>
            </a:ext>
          </a:extLst>
        </xdr:cNvPr>
        <xdr:cNvSpPr/>
      </xdr:nvSpPr>
      <xdr:spPr>
        <a:xfrm>
          <a:off x="37465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73478</xdr:rowOff>
    </xdr:from>
    <xdr:to>
      <xdr:col>24</xdr:col>
      <xdr:colOff>63500</xdr:colOff>
      <xdr:row>64</xdr:row>
      <xdr:rowOff>83276</xdr:rowOff>
    </xdr:to>
    <xdr:cxnSp macro="">
      <xdr:nvCxnSpPr>
        <xdr:cNvPr id="195" name="直線コネクタ 194">
          <a:extLst>
            <a:ext uri="{FF2B5EF4-FFF2-40B4-BE49-F238E27FC236}">
              <a16:creationId xmlns:a16="http://schemas.microsoft.com/office/drawing/2014/main" id="{F9D2E2A5-9451-4A75-9550-BA667E311A09}"/>
            </a:ext>
          </a:extLst>
        </xdr:cNvPr>
        <xdr:cNvCxnSpPr/>
      </xdr:nvCxnSpPr>
      <xdr:spPr>
        <a:xfrm>
          <a:off x="3797300" y="1104627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12881</xdr:rowOff>
    </xdr:from>
    <xdr:to>
      <xdr:col>15</xdr:col>
      <xdr:colOff>101600</xdr:colOff>
      <xdr:row>64</xdr:row>
      <xdr:rowOff>114481</xdr:rowOff>
    </xdr:to>
    <xdr:sp macro="" textlink="">
      <xdr:nvSpPr>
        <xdr:cNvPr id="196" name="楕円 195">
          <a:extLst>
            <a:ext uri="{FF2B5EF4-FFF2-40B4-BE49-F238E27FC236}">
              <a16:creationId xmlns:a16="http://schemas.microsoft.com/office/drawing/2014/main" id="{D87A3E68-548C-4FCD-8EC2-6588940D133F}"/>
            </a:ext>
          </a:extLst>
        </xdr:cNvPr>
        <xdr:cNvSpPr/>
      </xdr:nvSpPr>
      <xdr:spPr>
        <a:xfrm>
          <a:off x="2857500" y="109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63681</xdr:rowOff>
    </xdr:from>
    <xdr:to>
      <xdr:col>19</xdr:col>
      <xdr:colOff>177800</xdr:colOff>
      <xdr:row>64</xdr:row>
      <xdr:rowOff>73478</xdr:rowOff>
    </xdr:to>
    <xdr:cxnSp macro="">
      <xdr:nvCxnSpPr>
        <xdr:cNvPr id="197" name="直線コネクタ 196">
          <a:extLst>
            <a:ext uri="{FF2B5EF4-FFF2-40B4-BE49-F238E27FC236}">
              <a16:creationId xmlns:a16="http://schemas.microsoft.com/office/drawing/2014/main" id="{1A444420-3497-4C53-AD8C-28D47C219D87}"/>
            </a:ext>
          </a:extLst>
        </xdr:cNvPr>
        <xdr:cNvCxnSpPr/>
      </xdr:nvCxnSpPr>
      <xdr:spPr>
        <a:xfrm>
          <a:off x="2908300" y="110364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1451</xdr:rowOff>
    </xdr:from>
    <xdr:to>
      <xdr:col>10</xdr:col>
      <xdr:colOff>165100</xdr:colOff>
      <xdr:row>64</xdr:row>
      <xdr:rowOff>103051</xdr:rowOff>
    </xdr:to>
    <xdr:sp macro="" textlink="">
      <xdr:nvSpPr>
        <xdr:cNvPr id="198" name="楕円 197">
          <a:extLst>
            <a:ext uri="{FF2B5EF4-FFF2-40B4-BE49-F238E27FC236}">
              <a16:creationId xmlns:a16="http://schemas.microsoft.com/office/drawing/2014/main" id="{1E83827E-A709-4176-930B-00B61319FD8B}"/>
            </a:ext>
          </a:extLst>
        </xdr:cNvPr>
        <xdr:cNvSpPr/>
      </xdr:nvSpPr>
      <xdr:spPr>
        <a:xfrm>
          <a:off x="1968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52251</xdr:rowOff>
    </xdr:from>
    <xdr:to>
      <xdr:col>15</xdr:col>
      <xdr:colOff>50800</xdr:colOff>
      <xdr:row>64</xdr:row>
      <xdr:rowOff>63681</xdr:rowOff>
    </xdr:to>
    <xdr:cxnSp macro="">
      <xdr:nvCxnSpPr>
        <xdr:cNvPr id="199" name="直線コネクタ 198">
          <a:extLst>
            <a:ext uri="{FF2B5EF4-FFF2-40B4-BE49-F238E27FC236}">
              <a16:creationId xmlns:a16="http://schemas.microsoft.com/office/drawing/2014/main" id="{0277DEE5-698D-430C-B4F0-305143BCAA5B}"/>
            </a:ext>
          </a:extLst>
        </xdr:cNvPr>
        <xdr:cNvCxnSpPr/>
      </xdr:nvCxnSpPr>
      <xdr:spPr>
        <a:xfrm>
          <a:off x="2019300" y="110250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16147</xdr:rowOff>
    </xdr:from>
    <xdr:to>
      <xdr:col>6</xdr:col>
      <xdr:colOff>38100</xdr:colOff>
      <xdr:row>64</xdr:row>
      <xdr:rowOff>117747</xdr:rowOff>
    </xdr:to>
    <xdr:sp macro="" textlink="">
      <xdr:nvSpPr>
        <xdr:cNvPr id="200" name="楕円 199">
          <a:extLst>
            <a:ext uri="{FF2B5EF4-FFF2-40B4-BE49-F238E27FC236}">
              <a16:creationId xmlns:a16="http://schemas.microsoft.com/office/drawing/2014/main" id="{5322BE85-F83C-4565-8A3E-D01292451B2E}"/>
            </a:ext>
          </a:extLst>
        </xdr:cNvPr>
        <xdr:cNvSpPr/>
      </xdr:nvSpPr>
      <xdr:spPr>
        <a:xfrm>
          <a:off x="10795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52251</xdr:rowOff>
    </xdr:from>
    <xdr:to>
      <xdr:col>10</xdr:col>
      <xdr:colOff>114300</xdr:colOff>
      <xdr:row>64</xdr:row>
      <xdr:rowOff>66947</xdr:rowOff>
    </xdr:to>
    <xdr:cxnSp macro="">
      <xdr:nvCxnSpPr>
        <xdr:cNvPr id="201" name="直線コネクタ 200">
          <a:extLst>
            <a:ext uri="{FF2B5EF4-FFF2-40B4-BE49-F238E27FC236}">
              <a16:creationId xmlns:a16="http://schemas.microsoft.com/office/drawing/2014/main" id="{C1366787-F298-492A-A853-901E4D5B01B7}"/>
            </a:ext>
          </a:extLst>
        </xdr:cNvPr>
        <xdr:cNvCxnSpPr/>
      </xdr:nvCxnSpPr>
      <xdr:spPr>
        <a:xfrm flipV="1">
          <a:off x="1130300" y="1102505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202" name="n_1aveValue【体育館・プール】&#10;有形固定資産減価償却率">
          <a:extLst>
            <a:ext uri="{FF2B5EF4-FFF2-40B4-BE49-F238E27FC236}">
              <a16:creationId xmlns:a16="http://schemas.microsoft.com/office/drawing/2014/main" id="{9990613A-6821-4066-B124-C4299CC6FDCB}"/>
            </a:ext>
          </a:extLst>
        </xdr:cNvPr>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203" name="n_2aveValue【体育館・プール】&#10;有形固定資産減価償却率">
          <a:extLst>
            <a:ext uri="{FF2B5EF4-FFF2-40B4-BE49-F238E27FC236}">
              <a16:creationId xmlns:a16="http://schemas.microsoft.com/office/drawing/2014/main" id="{048044A8-E899-4B73-B305-174908D4FDF3}"/>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204" name="n_3aveValue【体育館・プール】&#10;有形固定資産減価償却率">
          <a:extLst>
            <a:ext uri="{FF2B5EF4-FFF2-40B4-BE49-F238E27FC236}">
              <a16:creationId xmlns:a16="http://schemas.microsoft.com/office/drawing/2014/main" id="{6F2AB90B-2CF2-402F-9372-4F548D44A0DB}"/>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5" name="n_4aveValue【体育館・プール】&#10;有形固定資産減価償却率">
          <a:extLst>
            <a:ext uri="{FF2B5EF4-FFF2-40B4-BE49-F238E27FC236}">
              <a16:creationId xmlns:a16="http://schemas.microsoft.com/office/drawing/2014/main" id="{8F6BED29-C149-4F9B-86CA-10199E78DBE2}"/>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115405</xdr:rowOff>
    </xdr:from>
    <xdr:ext cx="405111" cy="259045"/>
    <xdr:sp macro="" textlink="">
      <xdr:nvSpPr>
        <xdr:cNvPr id="206" name="n_1mainValue【体育館・プール】&#10;有形固定資産減価償却率">
          <a:extLst>
            <a:ext uri="{FF2B5EF4-FFF2-40B4-BE49-F238E27FC236}">
              <a16:creationId xmlns:a16="http://schemas.microsoft.com/office/drawing/2014/main" id="{A341F165-F10E-4003-87BE-36F70258145F}"/>
            </a:ext>
          </a:extLst>
        </xdr:cNvPr>
        <xdr:cNvSpPr txBox="1"/>
      </xdr:nvSpPr>
      <xdr:spPr>
        <a:xfrm>
          <a:off x="3582044" y="110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105608</xdr:rowOff>
    </xdr:from>
    <xdr:ext cx="405111" cy="259045"/>
    <xdr:sp macro="" textlink="">
      <xdr:nvSpPr>
        <xdr:cNvPr id="207" name="n_2mainValue【体育館・プール】&#10;有形固定資産減価償却率">
          <a:extLst>
            <a:ext uri="{FF2B5EF4-FFF2-40B4-BE49-F238E27FC236}">
              <a16:creationId xmlns:a16="http://schemas.microsoft.com/office/drawing/2014/main" id="{4B603F38-CC8F-4B70-A700-824C96EA3868}"/>
            </a:ext>
          </a:extLst>
        </xdr:cNvPr>
        <xdr:cNvSpPr txBox="1"/>
      </xdr:nvSpPr>
      <xdr:spPr>
        <a:xfrm>
          <a:off x="2705744" y="1107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94178</xdr:rowOff>
    </xdr:from>
    <xdr:ext cx="405111" cy="259045"/>
    <xdr:sp macro="" textlink="">
      <xdr:nvSpPr>
        <xdr:cNvPr id="208" name="n_3mainValue【体育館・プール】&#10;有形固定資産減価償却率">
          <a:extLst>
            <a:ext uri="{FF2B5EF4-FFF2-40B4-BE49-F238E27FC236}">
              <a16:creationId xmlns:a16="http://schemas.microsoft.com/office/drawing/2014/main" id="{95219FC8-7E01-49E2-B7BF-F7C3239F3479}"/>
            </a:ext>
          </a:extLst>
        </xdr:cNvPr>
        <xdr:cNvSpPr txBox="1"/>
      </xdr:nvSpPr>
      <xdr:spPr>
        <a:xfrm>
          <a:off x="1816744"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108874</xdr:rowOff>
    </xdr:from>
    <xdr:ext cx="405111" cy="259045"/>
    <xdr:sp macro="" textlink="">
      <xdr:nvSpPr>
        <xdr:cNvPr id="209" name="n_4mainValue【体育館・プール】&#10;有形固定資産減価償却率">
          <a:extLst>
            <a:ext uri="{FF2B5EF4-FFF2-40B4-BE49-F238E27FC236}">
              <a16:creationId xmlns:a16="http://schemas.microsoft.com/office/drawing/2014/main" id="{FD3BCFAA-9C95-4408-A941-2C9D227115AA}"/>
            </a:ext>
          </a:extLst>
        </xdr:cNvPr>
        <xdr:cNvSpPr txBox="1"/>
      </xdr:nvSpPr>
      <xdr:spPr>
        <a:xfrm>
          <a:off x="927744" y="1108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C2D58906-5047-4A95-BED8-6BDBCEF10CA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71F72B0E-BC98-43D9-813E-83D6C66FC91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C2A4DD23-D7A2-4E30-88CE-3FB693B30B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A20EB219-9939-483D-A655-17BD6C576D7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18887E07-4DAD-4DAA-A63E-96468C35663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55F0BBBB-E5E9-4421-9E77-896BF1D325A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FA546D79-92A3-4DFD-9526-C3F0D55217F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92ECC01E-2A84-437C-A72D-2C1B015389F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8527C632-C8E5-4CEA-9DAC-A07F34240D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13E9A2A9-D153-495D-AED1-2382DF84536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963AD1FE-F4AA-45BE-9E1C-2EB6AB1BDC8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5FB3D417-6262-480A-A7D2-E88634CE825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6B7D00E6-A070-40B3-A5BF-64D2D0B77C3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F17C52D2-5EBC-4D3B-AF4F-7FEFA203DD3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246449D4-E051-4EA5-B5C8-C82E7E8A6A4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E9625610-2260-4C34-A42D-F0E573C3A1C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35F24E41-E167-4820-8BDC-5B5E500978B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A205B9C6-3541-4C97-AA92-B0165264BCD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64284F06-66F5-4A0F-A8BC-88AD09821E7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A9B97857-2DB5-4A8A-8041-DA20A489387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E0699755-9770-4C0A-8414-6B09DBBC3AC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0152D42D-D2E8-4837-B5E7-2D11D1E0ECB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9365C44F-FFA7-4BE8-B4AD-40E9D716AD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DE1835F0-6FF8-406A-BDF8-456D58E2561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314330CF-0A4A-4678-9864-20E3D93D9CD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a:extLst>
            <a:ext uri="{FF2B5EF4-FFF2-40B4-BE49-F238E27FC236}">
              <a16:creationId xmlns:a16="http://schemas.microsoft.com/office/drawing/2014/main" id="{87E21FD7-C098-466E-A48E-2AC835899F53}"/>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a:extLst>
            <a:ext uri="{FF2B5EF4-FFF2-40B4-BE49-F238E27FC236}">
              <a16:creationId xmlns:a16="http://schemas.microsoft.com/office/drawing/2014/main" id="{F660A631-8240-496D-9531-D911E05EEF94}"/>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a:extLst>
            <a:ext uri="{FF2B5EF4-FFF2-40B4-BE49-F238E27FC236}">
              <a16:creationId xmlns:a16="http://schemas.microsoft.com/office/drawing/2014/main" id="{29443D4D-BD9E-422E-91F2-0C683FB7D8E4}"/>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a:extLst>
            <a:ext uri="{FF2B5EF4-FFF2-40B4-BE49-F238E27FC236}">
              <a16:creationId xmlns:a16="http://schemas.microsoft.com/office/drawing/2014/main" id="{9E0344E3-D5B8-418F-9B55-70CD2A0F2D18}"/>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a:extLst>
            <a:ext uri="{FF2B5EF4-FFF2-40B4-BE49-F238E27FC236}">
              <a16:creationId xmlns:a16="http://schemas.microsoft.com/office/drawing/2014/main" id="{9EBAAEE4-509A-40F9-AE9D-A094FB9D62EB}"/>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240" name="【体育館・プール】&#10;一人当たり面積平均値テキスト">
          <a:extLst>
            <a:ext uri="{FF2B5EF4-FFF2-40B4-BE49-F238E27FC236}">
              <a16:creationId xmlns:a16="http://schemas.microsoft.com/office/drawing/2014/main" id="{92B2979F-5126-4C3D-B557-298774F4AEDC}"/>
            </a:ext>
          </a:extLst>
        </xdr:cNvPr>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a:extLst>
            <a:ext uri="{FF2B5EF4-FFF2-40B4-BE49-F238E27FC236}">
              <a16:creationId xmlns:a16="http://schemas.microsoft.com/office/drawing/2014/main" id="{4DDCCBFD-CAAE-4E8A-8718-53BB6B9EBEC8}"/>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42" name="フローチャート: 判断 241">
          <a:extLst>
            <a:ext uri="{FF2B5EF4-FFF2-40B4-BE49-F238E27FC236}">
              <a16:creationId xmlns:a16="http://schemas.microsoft.com/office/drawing/2014/main" id="{D6061A24-C4C0-4D24-BCCE-635147FB0C38}"/>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43" name="フローチャート: 判断 242">
          <a:extLst>
            <a:ext uri="{FF2B5EF4-FFF2-40B4-BE49-F238E27FC236}">
              <a16:creationId xmlns:a16="http://schemas.microsoft.com/office/drawing/2014/main" id="{F8E95637-8167-4AF5-BE8B-CA0EA55F3C51}"/>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44" name="フローチャート: 判断 243">
          <a:extLst>
            <a:ext uri="{FF2B5EF4-FFF2-40B4-BE49-F238E27FC236}">
              <a16:creationId xmlns:a16="http://schemas.microsoft.com/office/drawing/2014/main" id="{A26F08EB-ADC9-45FD-8C9D-762B384C4D86}"/>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45" name="フローチャート: 判断 244">
          <a:extLst>
            <a:ext uri="{FF2B5EF4-FFF2-40B4-BE49-F238E27FC236}">
              <a16:creationId xmlns:a16="http://schemas.microsoft.com/office/drawing/2014/main" id="{B09C58FF-D4DF-4699-BCEA-3319E8128E32}"/>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81FA0AE-5674-4C02-8407-324A634063B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8144F3D-E113-4783-90F0-FFDB1A4901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3BDD224-55CC-4180-A206-362DF8340F2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9EE9141B-39B7-47A5-9283-0DDAA43028D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10808741-5CE4-48B1-AC02-7A0AF48328E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168547</xdr:rowOff>
    </xdr:from>
    <xdr:to>
      <xdr:col>55</xdr:col>
      <xdr:colOff>50800</xdr:colOff>
      <xdr:row>58</xdr:row>
      <xdr:rowOff>98697</xdr:rowOff>
    </xdr:to>
    <xdr:sp macro="" textlink="">
      <xdr:nvSpPr>
        <xdr:cNvPr id="251" name="楕円 250">
          <a:extLst>
            <a:ext uri="{FF2B5EF4-FFF2-40B4-BE49-F238E27FC236}">
              <a16:creationId xmlns:a16="http://schemas.microsoft.com/office/drawing/2014/main" id="{BBCDE4F6-BA11-4A36-A5F1-81A29C01B156}"/>
            </a:ext>
          </a:extLst>
        </xdr:cNvPr>
        <xdr:cNvSpPr/>
      </xdr:nvSpPr>
      <xdr:spPr>
        <a:xfrm>
          <a:off x="10426700" y="99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19974</xdr:rowOff>
    </xdr:from>
    <xdr:ext cx="469744" cy="259045"/>
    <xdr:sp macro="" textlink="">
      <xdr:nvSpPr>
        <xdr:cNvPr id="252" name="【体育館・プール】&#10;一人当たり面積該当値テキスト">
          <a:extLst>
            <a:ext uri="{FF2B5EF4-FFF2-40B4-BE49-F238E27FC236}">
              <a16:creationId xmlns:a16="http://schemas.microsoft.com/office/drawing/2014/main" id="{E0397E52-E896-4D19-8504-47638F8C34D9}"/>
            </a:ext>
          </a:extLst>
        </xdr:cNvPr>
        <xdr:cNvSpPr txBox="1"/>
      </xdr:nvSpPr>
      <xdr:spPr>
        <a:xfrm>
          <a:off x="10515600" y="979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30843</xdr:rowOff>
    </xdr:from>
    <xdr:to>
      <xdr:col>50</xdr:col>
      <xdr:colOff>165100</xdr:colOff>
      <xdr:row>58</xdr:row>
      <xdr:rowOff>132443</xdr:rowOff>
    </xdr:to>
    <xdr:sp macro="" textlink="">
      <xdr:nvSpPr>
        <xdr:cNvPr id="253" name="楕円 252">
          <a:extLst>
            <a:ext uri="{FF2B5EF4-FFF2-40B4-BE49-F238E27FC236}">
              <a16:creationId xmlns:a16="http://schemas.microsoft.com/office/drawing/2014/main" id="{A7714973-8353-49B6-BA97-66F4F602F799}"/>
            </a:ext>
          </a:extLst>
        </xdr:cNvPr>
        <xdr:cNvSpPr/>
      </xdr:nvSpPr>
      <xdr:spPr>
        <a:xfrm>
          <a:off x="9588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47897</xdr:rowOff>
    </xdr:from>
    <xdr:to>
      <xdr:col>55</xdr:col>
      <xdr:colOff>0</xdr:colOff>
      <xdr:row>58</xdr:row>
      <xdr:rowOff>81643</xdr:rowOff>
    </xdr:to>
    <xdr:cxnSp macro="">
      <xdr:nvCxnSpPr>
        <xdr:cNvPr id="254" name="直線コネクタ 253">
          <a:extLst>
            <a:ext uri="{FF2B5EF4-FFF2-40B4-BE49-F238E27FC236}">
              <a16:creationId xmlns:a16="http://schemas.microsoft.com/office/drawing/2014/main" id="{51224058-DADD-41D9-B3BC-E1C90AA24FBC}"/>
            </a:ext>
          </a:extLst>
        </xdr:cNvPr>
        <xdr:cNvCxnSpPr/>
      </xdr:nvCxnSpPr>
      <xdr:spPr>
        <a:xfrm flipV="1">
          <a:off x="9639300" y="9991997"/>
          <a:ext cx="8382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63500</xdr:rowOff>
    </xdr:from>
    <xdr:to>
      <xdr:col>46</xdr:col>
      <xdr:colOff>38100</xdr:colOff>
      <xdr:row>58</xdr:row>
      <xdr:rowOff>165100</xdr:rowOff>
    </xdr:to>
    <xdr:sp macro="" textlink="">
      <xdr:nvSpPr>
        <xdr:cNvPr id="255" name="楕円 254">
          <a:extLst>
            <a:ext uri="{FF2B5EF4-FFF2-40B4-BE49-F238E27FC236}">
              <a16:creationId xmlns:a16="http://schemas.microsoft.com/office/drawing/2014/main" id="{DDFCE78B-698F-445E-817B-CA9E75A616D8}"/>
            </a:ext>
          </a:extLst>
        </xdr:cNvPr>
        <xdr:cNvSpPr/>
      </xdr:nvSpPr>
      <xdr:spPr>
        <a:xfrm>
          <a:off x="8699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81643</xdr:rowOff>
    </xdr:from>
    <xdr:to>
      <xdr:col>50</xdr:col>
      <xdr:colOff>114300</xdr:colOff>
      <xdr:row>58</xdr:row>
      <xdr:rowOff>114300</xdr:rowOff>
    </xdr:to>
    <xdr:cxnSp macro="">
      <xdr:nvCxnSpPr>
        <xdr:cNvPr id="256" name="直線コネクタ 255">
          <a:extLst>
            <a:ext uri="{FF2B5EF4-FFF2-40B4-BE49-F238E27FC236}">
              <a16:creationId xmlns:a16="http://schemas.microsoft.com/office/drawing/2014/main" id="{F62E6090-7F4B-4A2F-BA7B-0D1C4652F40C}"/>
            </a:ext>
          </a:extLst>
        </xdr:cNvPr>
        <xdr:cNvCxnSpPr/>
      </xdr:nvCxnSpPr>
      <xdr:spPr>
        <a:xfrm flipV="1">
          <a:off x="8750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105954</xdr:rowOff>
    </xdr:from>
    <xdr:to>
      <xdr:col>41</xdr:col>
      <xdr:colOff>101600</xdr:colOff>
      <xdr:row>59</xdr:row>
      <xdr:rowOff>36104</xdr:rowOff>
    </xdr:to>
    <xdr:sp macro="" textlink="">
      <xdr:nvSpPr>
        <xdr:cNvPr id="257" name="楕円 256">
          <a:extLst>
            <a:ext uri="{FF2B5EF4-FFF2-40B4-BE49-F238E27FC236}">
              <a16:creationId xmlns:a16="http://schemas.microsoft.com/office/drawing/2014/main" id="{4D9F5C15-5130-43EF-8DF8-9A09A6EFC864}"/>
            </a:ext>
          </a:extLst>
        </xdr:cNvPr>
        <xdr:cNvSpPr/>
      </xdr:nvSpPr>
      <xdr:spPr>
        <a:xfrm>
          <a:off x="7810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114300</xdr:rowOff>
    </xdr:from>
    <xdr:to>
      <xdr:col>45</xdr:col>
      <xdr:colOff>177800</xdr:colOff>
      <xdr:row>58</xdr:row>
      <xdr:rowOff>156754</xdr:rowOff>
    </xdr:to>
    <xdr:cxnSp macro="">
      <xdr:nvCxnSpPr>
        <xdr:cNvPr id="258" name="直線コネクタ 257">
          <a:extLst>
            <a:ext uri="{FF2B5EF4-FFF2-40B4-BE49-F238E27FC236}">
              <a16:creationId xmlns:a16="http://schemas.microsoft.com/office/drawing/2014/main" id="{7CB5A46A-F207-437B-A669-5FF45DEB5BA9}"/>
            </a:ext>
          </a:extLst>
        </xdr:cNvPr>
        <xdr:cNvCxnSpPr/>
      </xdr:nvCxnSpPr>
      <xdr:spPr>
        <a:xfrm flipV="1">
          <a:off x="7861300" y="1005840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110309</xdr:rowOff>
    </xdr:from>
    <xdr:to>
      <xdr:col>36</xdr:col>
      <xdr:colOff>165100</xdr:colOff>
      <xdr:row>59</xdr:row>
      <xdr:rowOff>40459</xdr:rowOff>
    </xdr:to>
    <xdr:sp macro="" textlink="">
      <xdr:nvSpPr>
        <xdr:cNvPr id="259" name="楕円 258">
          <a:extLst>
            <a:ext uri="{FF2B5EF4-FFF2-40B4-BE49-F238E27FC236}">
              <a16:creationId xmlns:a16="http://schemas.microsoft.com/office/drawing/2014/main" id="{CF8448B4-D272-481C-B91A-C840602D56F3}"/>
            </a:ext>
          </a:extLst>
        </xdr:cNvPr>
        <xdr:cNvSpPr/>
      </xdr:nvSpPr>
      <xdr:spPr>
        <a:xfrm>
          <a:off x="6921500" y="1005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156754</xdr:rowOff>
    </xdr:from>
    <xdr:to>
      <xdr:col>41</xdr:col>
      <xdr:colOff>50800</xdr:colOff>
      <xdr:row>58</xdr:row>
      <xdr:rowOff>161109</xdr:rowOff>
    </xdr:to>
    <xdr:cxnSp macro="">
      <xdr:nvCxnSpPr>
        <xdr:cNvPr id="260" name="直線コネクタ 259">
          <a:extLst>
            <a:ext uri="{FF2B5EF4-FFF2-40B4-BE49-F238E27FC236}">
              <a16:creationId xmlns:a16="http://schemas.microsoft.com/office/drawing/2014/main" id="{EC02CEF8-7D67-40C5-B5F1-3AA8F68D4F30}"/>
            </a:ext>
          </a:extLst>
        </xdr:cNvPr>
        <xdr:cNvCxnSpPr/>
      </xdr:nvCxnSpPr>
      <xdr:spPr>
        <a:xfrm flipV="1">
          <a:off x="6972300" y="1010085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xdr:rowOff>
    </xdr:from>
    <xdr:ext cx="469744" cy="259045"/>
    <xdr:sp macro="" textlink="">
      <xdr:nvSpPr>
        <xdr:cNvPr id="261" name="n_1aveValue【体育館・プール】&#10;一人当たり面積">
          <a:extLst>
            <a:ext uri="{FF2B5EF4-FFF2-40B4-BE49-F238E27FC236}">
              <a16:creationId xmlns:a16="http://schemas.microsoft.com/office/drawing/2014/main" id="{3D7BA0A2-B3A6-4B1A-95E2-4A6AA759CA07}"/>
            </a:ext>
          </a:extLst>
        </xdr:cNvPr>
        <xdr:cNvSpPr txBox="1"/>
      </xdr:nvSpPr>
      <xdr:spPr>
        <a:xfrm>
          <a:off x="9391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58800</xdr:rowOff>
    </xdr:from>
    <xdr:ext cx="469744" cy="259045"/>
    <xdr:sp macro="" textlink="">
      <xdr:nvSpPr>
        <xdr:cNvPr id="262" name="n_2aveValue【体育館・プール】&#10;一人当たり面積">
          <a:extLst>
            <a:ext uri="{FF2B5EF4-FFF2-40B4-BE49-F238E27FC236}">
              <a16:creationId xmlns:a16="http://schemas.microsoft.com/office/drawing/2014/main" id="{BB72E461-DD8C-425E-BE65-195CD7401BAE}"/>
            </a:ext>
          </a:extLst>
        </xdr:cNvPr>
        <xdr:cNvSpPr txBox="1"/>
      </xdr:nvSpPr>
      <xdr:spPr>
        <a:xfrm>
          <a:off x="851542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95811</xdr:rowOff>
    </xdr:from>
    <xdr:ext cx="469744" cy="259045"/>
    <xdr:sp macro="" textlink="">
      <xdr:nvSpPr>
        <xdr:cNvPr id="263" name="n_3aveValue【体育館・プール】&#10;一人当たり面積">
          <a:extLst>
            <a:ext uri="{FF2B5EF4-FFF2-40B4-BE49-F238E27FC236}">
              <a16:creationId xmlns:a16="http://schemas.microsoft.com/office/drawing/2014/main" id="{FD2F0B68-57F1-41AC-B4C9-2FBF31E4765A}"/>
            </a:ext>
          </a:extLst>
        </xdr:cNvPr>
        <xdr:cNvSpPr txBox="1"/>
      </xdr:nvSpPr>
      <xdr:spPr>
        <a:xfrm>
          <a:off x="7626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109962</xdr:rowOff>
    </xdr:from>
    <xdr:ext cx="469744" cy="259045"/>
    <xdr:sp macro="" textlink="">
      <xdr:nvSpPr>
        <xdr:cNvPr id="264" name="n_4aveValue【体育館・プール】&#10;一人当たり面積">
          <a:extLst>
            <a:ext uri="{FF2B5EF4-FFF2-40B4-BE49-F238E27FC236}">
              <a16:creationId xmlns:a16="http://schemas.microsoft.com/office/drawing/2014/main" id="{1E9D108E-9A26-490C-B4CC-92CE176E7C6C}"/>
            </a:ext>
          </a:extLst>
        </xdr:cNvPr>
        <xdr:cNvSpPr txBox="1"/>
      </xdr:nvSpPr>
      <xdr:spPr>
        <a:xfrm>
          <a:off x="6737427" y="105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148970</xdr:rowOff>
    </xdr:from>
    <xdr:ext cx="469744" cy="259045"/>
    <xdr:sp macro="" textlink="">
      <xdr:nvSpPr>
        <xdr:cNvPr id="265" name="n_1mainValue【体育館・プール】&#10;一人当たり面積">
          <a:extLst>
            <a:ext uri="{FF2B5EF4-FFF2-40B4-BE49-F238E27FC236}">
              <a16:creationId xmlns:a16="http://schemas.microsoft.com/office/drawing/2014/main" id="{3308475D-DA59-41DF-AF85-2BFF19D39792}"/>
            </a:ext>
          </a:extLst>
        </xdr:cNvPr>
        <xdr:cNvSpPr txBox="1"/>
      </xdr:nvSpPr>
      <xdr:spPr>
        <a:xfrm>
          <a:off x="93917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10177</xdr:rowOff>
    </xdr:from>
    <xdr:ext cx="469744" cy="259045"/>
    <xdr:sp macro="" textlink="">
      <xdr:nvSpPr>
        <xdr:cNvPr id="266" name="n_2mainValue【体育館・プール】&#10;一人当たり面積">
          <a:extLst>
            <a:ext uri="{FF2B5EF4-FFF2-40B4-BE49-F238E27FC236}">
              <a16:creationId xmlns:a16="http://schemas.microsoft.com/office/drawing/2014/main" id="{A0E87D2A-F9D7-49E8-95D1-D3D6146430A0}"/>
            </a:ext>
          </a:extLst>
        </xdr:cNvPr>
        <xdr:cNvSpPr txBox="1"/>
      </xdr:nvSpPr>
      <xdr:spPr>
        <a:xfrm>
          <a:off x="8515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52631</xdr:rowOff>
    </xdr:from>
    <xdr:ext cx="469744" cy="259045"/>
    <xdr:sp macro="" textlink="">
      <xdr:nvSpPr>
        <xdr:cNvPr id="267" name="n_3mainValue【体育館・プール】&#10;一人当たり面積">
          <a:extLst>
            <a:ext uri="{FF2B5EF4-FFF2-40B4-BE49-F238E27FC236}">
              <a16:creationId xmlns:a16="http://schemas.microsoft.com/office/drawing/2014/main" id="{C63CA3BB-DAFA-4DA3-AB43-010C2AD0A680}"/>
            </a:ext>
          </a:extLst>
        </xdr:cNvPr>
        <xdr:cNvSpPr txBox="1"/>
      </xdr:nvSpPr>
      <xdr:spPr>
        <a:xfrm>
          <a:off x="7626427" y="982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56986</xdr:rowOff>
    </xdr:from>
    <xdr:ext cx="469744" cy="259045"/>
    <xdr:sp macro="" textlink="">
      <xdr:nvSpPr>
        <xdr:cNvPr id="268" name="n_4mainValue【体育館・プール】&#10;一人当たり面積">
          <a:extLst>
            <a:ext uri="{FF2B5EF4-FFF2-40B4-BE49-F238E27FC236}">
              <a16:creationId xmlns:a16="http://schemas.microsoft.com/office/drawing/2014/main" id="{0FFF2FF2-9F74-4CD2-98CD-A4E179249BBF}"/>
            </a:ext>
          </a:extLst>
        </xdr:cNvPr>
        <xdr:cNvSpPr txBox="1"/>
      </xdr:nvSpPr>
      <xdr:spPr>
        <a:xfrm>
          <a:off x="6737427" y="982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07B5D9CA-183B-4C3F-9E81-228910B010A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FD6CDF8B-1AE7-4BA9-9808-E0D1397D1FC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C2F75C4E-2319-488F-91DB-3A794247ECD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BBCBF55C-A466-4C53-A981-BDC900891A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7027D716-E9B7-4AF9-A4AB-FB1DD92109E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F0CE2945-7C08-4970-AE20-2EDB6749754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B97692CC-6803-445C-8CD2-EAC373EAEE8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086C0383-63D6-4F53-A08B-8A032C42DE9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3E2A938C-2604-4584-AD06-C83F2A2AB7D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24AD5D4E-BA5B-4302-9F48-E1C8953D8B5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7BAD3897-DAAD-414D-9C6B-026E3BACBB8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ED4DECC2-B491-400F-8BD5-B9D28B51A36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5701C47A-66DF-4F96-B3B6-DF0EDC8618D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5C87720F-36FD-412C-B84B-F1394523F1B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DA2D19F2-6448-431D-967A-4EF49916358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C33F5AEF-6D0B-4B73-B006-488C82E87FC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E0FD80B1-FE2A-4098-9732-455B83147C6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8E5CEC93-775B-4D1D-84F5-708683CA985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5CE45893-E041-43F1-B0F3-8A7F9A9F72C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E4CEA9E8-CE54-4D97-AE98-0D5E8F93A01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35C01BED-308F-48DA-BF5A-7EDB6F2C507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571FCE4B-539F-4B28-8B93-390213E5C8B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2DC42FD5-27C6-4E09-8162-D8140F52EFD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AA9C93DD-A0C4-4485-B0CA-75658A36295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93" name="直線コネクタ 292">
          <a:extLst>
            <a:ext uri="{FF2B5EF4-FFF2-40B4-BE49-F238E27FC236}">
              <a16:creationId xmlns:a16="http://schemas.microsoft.com/office/drawing/2014/main" id="{A0390FEF-6FBF-44D9-ACCF-6A4931E7A237}"/>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EFEBC64B-06F1-4B4B-AB6B-5748FFE9A3A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5" name="直線コネクタ 294">
          <a:extLst>
            <a:ext uri="{FF2B5EF4-FFF2-40B4-BE49-F238E27FC236}">
              <a16:creationId xmlns:a16="http://schemas.microsoft.com/office/drawing/2014/main" id="{A23A48AB-A912-4FAB-A77F-1F78D2D8612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9A012FE7-3554-4F94-B29C-C64EF10F9A47}"/>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7" name="直線コネクタ 296">
          <a:extLst>
            <a:ext uri="{FF2B5EF4-FFF2-40B4-BE49-F238E27FC236}">
              <a16:creationId xmlns:a16="http://schemas.microsoft.com/office/drawing/2014/main" id="{E780495F-2379-4289-9F86-2204E28B84B1}"/>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73B6DDB6-E99E-4EE5-AB09-0573FCCF505F}"/>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9" name="フローチャート: 判断 298">
          <a:extLst>
            <a:ext uri="{FF2B5EF4-FFF2-40B4-BE49-F238E27FC236}">
              <a16:creationId xmlns:a16="http://schemas.microsoft.com/office/drawing/2014/main" id="{F856B02C-4C87-4CF4-8B5F-4F5FC4A649D6}"/>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300" name="フローチャート: 判断 299">
          <a:extLst>
            <a:ext uri="{FF2B5EF4-FFF2-40B4-BE49-F238E27FC236}">
              <a16:creationId xmlns:a16="http://schemas.microsoft.com/office/drawing/2014/main" id="{FBAFA75F-E475-4097-83EE-C0664452CFD9}"/>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301" name="フローチャート: 判断 300">
          <a:extLst>
            <a:ext uri="{FF2B5EF4-FFF2-40B4-BE49-F238E27FC236}">
              <a16:creationId xmlns:a16="http://schemas.microsoft.com/office/drawing/2014/main" id="{4302C4CA-9F83-4E01-A538-88AB72E67753}"/>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02" name="フローチャート: 判断 301">
          <a:extLst>
            <a:ext uri="{FF2B5EF4-FFF2-40B4-BE49-F238E27FC236}">
              <a16:creationId xmlns:a16="http://schemas.microsoft.com/office/drawing/2014/main" id="{FB3ABCC9-9494-4FB9-8526-160F03428A0D}"/>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303" name="フローチャート: 判断 302">
          <a:extLst>
            <a:ext uri="{FF2B5EF4-FFF2-40B4-BE49-F238E27FC236}">
              <a16:creationId xmlns:a16="http://schemas.microsoft.com/office/drawing/2014/main" id="{C6F653C5-0B0D-40CB-B93A-17E3F7BBBF47}"/>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E6D4125-2E67-42BC-AF6B-621B5FEB0D8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931AC9A-9943-4246-A035-3FFE13F5A0E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4B4DFCA-ECEE-4396-BEFD-8EC4E1EBC3A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7F22E71-F0AB-40EE-93EA-1090582C712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27EEB71F-6FC1-447B-9DC4-24FA08AF2D0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9" name="楕円 308">
          <a:extLst>
            <a:ext uri="{FF2B5EF4-FFF2-40B4-BE49-F238E27FC236}">
              <a16:creationId xmlns:a16="http://schemas.microsoft.com/office/drawing/2014/main" id="{C189D518-79E7-4910-919E-AED3DA823AB7}"/>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10" name="【福祉施設】&#10;有形固定資産減価償却率該当値テキスト">
          <a:extLst>
            <a:ext uri="{FF2B5EF4-FFF2-40B4-BE49-F238E27FC236}">
              <a16:creationId xmlns:a16="http://schemas.microsoft.com/office/drawing/2014/main" id="{F95C5AFF-53BF-4CAC-8FEE-A76ABE302E0D}"/>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11" name="楕円 310">
          <a:extLst>
            <a:ext uri="{FF2B5EF4-FFF2-40B4-BE49-F238E27FC236}">
              <a16:creationId xmlns:a16="http://schemas.microsoft.com/office/drawing/2014/main" id="{753F0C65-275C-4434-B104-CDEC59F45E5C}"/>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12" name="直線コネクタ 311">
          <a:extLst>
            <a:ext uri="{FF2B5EF4-FFF2-40B4-BE49-F238E27FC236}">
              <a16:creationId xmlns:a16="http://schemas.microsoft.com/office/drawing/2014/main" id="{6F25D91E-8DAE-4C9B-A23E-0D53523A9ACA}"/>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13" name="楕円 312">
          <a:extLst>
            <a:ext uri="{FF2B5EF4-FFF2-40B4-BE49-F238E27FC236}">
              <a16:creationId xmlns:a16="http://schemas.microsoft.com/office/drawing/2014/main" id="{E5E7E9AC-861A-47FA-85B1-396EFDED1F8B}"/>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4" name="直線コネクタ 313">
          <a:extLst>
            <a:ext uri="{FF2B5EF4-FFF2-40B4-BE49-F238E27FC236}">
              <a16:creationId xmlns:a16="http://schemas.microsoft.com/office/drawing/2014/main" id="{49E4776C-C3CB-4E28-8B3F-26DA5288262C}"/>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5" name="楕円 314">
          <a:extLst>
            <a:ext uri="{FF2B5EF4-FFF2-40B4-BE49-F238E27FC236}">
              <a16:creationId xmlns:a16="http://schemas.microsoft.com/office/drawing/2014/main" id="{A5C8CEC6-70C2-4461-AC0E-5F00617C9CB1}"/>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6" name="直線コネクタ 315">
          <a:extLst>
            <a:ext uri="{FF2B5EF4-FFF2-40B4-BE49-F238E27FC236}">
              <a16:creationId xmlns:a16="http://schemas.microsoft.com/office/drawing/2014/main" id="{E8A499E7-2AAA-4BD8-955B-8B4227B9B73F}"/>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7" name="楕円 316">
          <a:extLst>
            <a:ext uri="{FF2B5EF4-FFF2-40B4-BE49-F238E27FC236}">
              <a16:creationId xmlns:a16="http://schemas.microsoft.com/office/drawing/2014/main" id="{089205B0-3601-4863-A411-FACB62CDDA66}"/>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8" name="直線コネクタ 317">
          <a:extLst>
            <a:ext uri="{FF2B5EF4-FFF2-40B4-BE49-F238E27FC236}">
              <a16:creationId xmlns:a16="http://schemas.microsoft.com/office/drawing/2014/main" id="{54863DF7-78EF-4200-8592-50D41A38CC24}"/>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319" name="n_1aveValue【福祉施設】&#10;有形固定資産減価償却率">
          <a:extLst>
            <a:ext uri="{FF2B5EF4-FFF2-40B4-BE49-F238E27FC236}">
              <a16:creationId xmlns:a16="http://schemas.microsoft.com/office/drawing/2014/main" id="{5C52DBCA-66C1-49A5-AA2C-D7BDDD562CE1}"/>
            </a:ext>
          </a:extLst>
        </xdr:cNvPr>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20" name="n_2aveValue【福祉施設】&#10;有形固定資産減価償却率">
          <a:extLst>
            <a:ext uri="{FF2B5EF4-FFF2-40B4-BE49-F238E27FC236}">
              <a16:creationId xmlns:a16="http://schemas.microsoft.com/office/drawing/2014/main" id="{F6E84184-DE2B-4453-94FE-06C3055DC467}"/>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321" name="n_3aveValue【福祉施設】&#10;有形固定資産減価償却率">
          <a:extLst>
            <a:ext uri="{FF2B5EF4-FFF2-40B4-BE49-F238E27FC236}">
              <a16:creationId xmlns:a16="http://schemas.microsoft.com/office/drawing/2014/main" id="{C31B9D0F-704A-47DD-A53F-0704FE57D876}"/>
            </a:ext>
          </a:extLst>
        </xdr:cNvPr>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22" name="n_4aveValue【福祉施設】&#10;有形固定資産減価償却率">
          <a:extLst>
            <a:ext uri="{FF2B5EF4-FFF2-40B4-BE49-F238E27FC236}">
              <a16:creationId xmlns:a16="http://schemas.microsoft.com/office/drawing/2014/main" id="{987684D2-EF1D-46DB-B1D6-448AEE2D0946}"/>
            </a:ext>
          </a:extLst>
        </xdr:cNvPr>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23" name="n_1mainValue【福祉施設】&#10;有形固定資産減価償却率">
          <a:extLst>
            <a:ext uri="{FF2B5EF4-FFF2-40B4-BE49-F238E27FC236}">
              <a16:creationId xmlns:a16="http://schemas.microsoft.com/office/drawing/2014/main" id="{1FFA8161-EAF1-4469-AF3B-F02C72FCF623}"/>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4" name="n_2mainValue【福祉施設】&#10;有形固定資産減価償却率">
          <a:extLst>
            <a:ext uri="{FF2B5EF4-FFF2-40B4-BE49-F238E27FC236}">
              <a16:creationId xmlns:a16="http://schemas.microsoft.com/office/drawing/2014/main" id="{20F65935-DFE9-4867-BDA8-D33FDD4E0230}"/>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5" name="n_3mainValue【福祉施設】&#10;有形固定資産減価償却率">
          <a:extLst>
            <a:ext uri="{FF2B5EF4-FFF2-40B4-BE49-F238E27FC236}">
              <a16:creationId xmlns:a16="http://schemas.microsoft.com/office/drawing/2014/main" id="{36D6DC32-90E4-48D9-84A8-41E65853495C}"/>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6" name="n_4mainValue【福祉施設】&#10;有形固定資産減価償却率">
          <a:extLst>
            <a:ext uri="{FF2B5EF4-FFF2-40B4-BE49-F238E27FC236}">
              <a16:creationId xmlns:a16="http://schemas.microsoft.com/office/drawing/2014/main" id="{D2EC79C8-B98F-40D8-8704-EB506FA88C27}"/>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14FFB67F-B35E-411F-8D03-56F2698046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5A8CD6D2-AEFD-4E51-9379-6953866607B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3F2C6E3C-CBF2-44D9-B3D8-5DC795C70C6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EAA2DCAC-B6FC-4024-BA66-CE6D42E12C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78EF017E-FD5C-46CA-A531-46384689B1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A4B9A036-3A02-48F7-8C53-4EA9B81778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C099DCA5-2968-40A6-80FC-837F561467B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878ECA5E-4905-4C91-A079-A9ABF44D281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7060F8BE-5945-49D0-819C-C220E0FFF2E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7E80E5C9-764F-421C-A614-EA6EAF7F3B9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842E02F5-5F92-43C8-BBA8-140039BD9F4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FA89B23B-CA33-433F-BD11-48AC5E7C9B3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2A3631C5-1183-420A-971D-DB890EB177C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393A5957-FE6C-497F-9C3C-707E110328A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9799FBA9-FE37-4033-8B70-8400E47D6F2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96FA5A9C-FB59-41A4-BD2A-838D3A74252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D7E4B158-02A2-4D2A-8BE1-55D8B8965D9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BA3871F5-4E08-415E-852D-42133345786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0BB30572-E28F-4847-B6FF-E078B92111C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AFE59AA3-3467-44E8-B3B5-426DFCAC376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43D87F0E-2371-40BE-8EFA-F2544335B96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CA778DE9-9C39-451C-905A-CDCB5866B12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DC96061B-2089-4D04-9C8B-942321BDAE2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7157EC64-F85C-4372-92E4-83F969DA2F1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C535E940-3F41-46C2-8BF7-6829521862E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52" name="直線コネクタ 351">
          <a:extLst>
            <a:ext uri="{FF2B5EF4-FFF2-40B4-BE49-F238E27FC236}">
              <a16:creationId xmlns:a16="http://schemas.microsoft.com/office/drawing/2014/main" id="{F40AA53E-A28C-42F0-BBD9-8D2E01AAC159}"/>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53" name="【福祉施設】&#10;一人当たり面積最小値テキスト">
          <a:extLst>
            <a:ext uri="{FF2B5EF4-FFF2-40B4-BE49-F238E27FC236}">
              <a16:creationId xmlns:a16="http://schemas.microsoft.com/office/drawing/2014/main" id="{3FA0DC60-1F2F-47F9-99EF-28C5FC42F664}"/>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54" name="直線コネクタ 353">
          <a:extLst>
            <a:ext uri="{FF2B5EF4-FFF2-40B4-BE49-F238E27FC236}">
              <a16:creationId xmlns:a16="http://schemas.microsoft.com/office/drawing/2014/main" id="{04ED62DB-E12F-43CE-BA4E-D556AF23F280}"/>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55" name="【福祉施設】&#10;一人当たり面積最大値テキスト">
          <a:extLst>
            <a:ext uri="{FF2B5EF4-FFF2-40B4-BE49-F238E27FC236}">
              <a16:creationId xmlns:a16="http://schemas.microsoft.com/office/drawing/2014/main" id="{BD3516AE-5CB1-4E6E-B1BD-A5D9C9229C6F}"/>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56" name="直線コネクタ 355">
          <a:extLst>
            <a:ext uri="{FF2B5EF4-FFF2-40B4-BE49-F238E27FC236}">
              <a16:creationId xmlns:a16="http://schemas.microsoft.com/office/drawing/2014/main" id="{8B776B84-EBDC-4816-9A33-EE82261EEDED}"/>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357" name="【福祉施設】&#10;一人当たり面積平均値テキスト">
          <a:extLst>
            <a:ext uri="{FF2B5EF4-FFF2-40B4-BE49-F238E27FC236}">
              <a16:creationId xmlns:a16="http://schemas.microsoft.com/office/drawing/2014/main" id="{B3601D0A-0E05-429A-B74B-C09ED7C83843}"/>
            </a:ext>
          </a:extLst>
        </xdr:cNvPr>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58" name="フローチャート: 判断 357">
          <a:extLst>
            <a:ext uri="{FF2B5EF4-FFF2-40B4-BE49-F238E27FC236}">
              <a16:creationId xmlns:a16="http://schemas.microsoft.com/office/drawing/2014/main" id="{1E50739F-CB82-4287-8595-6282AEB348AB}"/>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59" name="フローチャート: 判断 358">
          <a:extLst>
            <a:ext uri="{FF2B5EF4-FFF2-40B4-BE49-F238E27FC236}">
              <a16:creationId xmlns:a16="http://schemas.microsoft.com/office/drawing/2014/main" id="{71072225-6F68-4410-8992-9BC355279A47}"/>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360" name="フローチャート: 判断 359">
          <a:extLst>
            <a:ext uri="{FF2B5EF4-FFF2-40B4-BE49-F238E27FC236}">
              <a16:creationId xmlns:a16="http://schemas.microsoft.com/office/drawing/2014/main" id="{50F31B76-25E4-490A-A8AB-6EBC466364F7}"/>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361" name="フローチャート: 判断 360">
          <a:extLst>
            <a:ext uri="{FF2B5EF4-FFF2-40B4-BE49-F238E27FC236}">
              <a16:creationId xmlns:a16="http://schemas.microsoft.com/office/drawing/2014/main" id="{353C1F45-DD10-4097-8A08-8C39EC6A313F}"/>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62" name="フローチャート: 判断 361">
          <a:extLst>
            <a:ext uri="{FF2B5EF4-FFF2-40B4-BE49-F238E27FC236}">
              <a16:creationId xmlns:a16="http://schemas.microsoft.com/office/drawing/2014/main" id="{5A4C1BD4-CA98-44C3-AF26-3301F21508F4}"/>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F2E6BFC-0B49-4AF7-AAD9-021172AC1D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FF68C7E6-3C68-4D21-9B71-0BECB94A2FB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55276926-339E-43B3-B510-D5AC45B20A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58A3D5B9-EECC-4915-ADFC-8F73328B3A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9BCF31F5-0295-4988-B443-22DDDC9D1B9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156573</xdr:rowOff>
    </xdr:from>
    <xdr:to>
      <xdr:col>55</xdr:col>
      <xdr:colOff>50800</xdr:colOff>
      <xdr:row>86</xdr:row>
      <xdr:rowOff>86723</xdr:rowOff>
    </xdr:to>
    <xdr:sp macro="" textlink="">
      <xdr:nvSpPr>
        <xdr:cNvPr id="368" name="楕円 367">
          <a:extLst>
            <a:ext uri="{FF2B5EF4-FFF2-40B4-BE49-F238E27FC236}">
              <a16:creationId xmlns:a16="http://schemas.microsoft.com/office/drawing/2014/main" id="{0CD8FA6D-697A-4B54-B330-283466A59344}"/>
            </a:ext>
          </a:extLst>
        </xdr:cNvPr>
        <xdr:cNvSpPr/>
      </xdr:nvSpPr>
      <xdr:spPr>
        <a:xfrm>
          <a:off x="10426700" y="1472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71500</xdr:rowOff>
    </xdr:from>
    <xdr:ext cx="469744" cy="259045"/>
    <xdr:sp macro="" textlink="">
      <xdr:nvSpPr>
        <xdr:cNvPr id="369" name="【福祉施設】&#10;一人当たり面積該当値テキスト">
          <a:extLst>
            <a:ext uri="{FF2B5EF4-FFF2-40B4-BE49-F238E27FC236}">
              <a16:creationId xmlns:a16="http://schemas.microsoft.com/office/drawing/2014/main" id="{A0479F74-BD9C-4786-AFD8-F4C4E67C3B09}"/>
            </a:ext>
          </a:extLst>
        </xdr:cNvPr>
        <xdr:cNvSpPr txBox="1"/>
      </xdr:nvSpPr>
      <xdr:spPr>
        <a:xfrm>
          <a:off x="10515600" y="146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160927</xdr:rowOff>
    </xdr:from>
    <xdr:to>
      <xdr:col>50</xdr:col>
      <xdr:colOff>165100</xdr:colOff>
      <xdr:row>86</xdr:row>
      <xdr:rowOff>91077</xdr:rowOff>
    </xdr:to>
    <xdr:sp macro="" textlink="">
      <xdr:nvSpPr>
        <xdr:cNvPr id="370" name="楕円 369">
          <a:extLst>
            <a:ext uri="{FF2B5EF4-FFF2-40B4-BE49-F238E27FC236}">
              <a16:creationId xmlns:a16="http://schemas.microsoft.com/office/drawing/2014/main" id="{A4644D04-9532-4826-AF28-5E32EC7EE295}"/>
            </a:ext>
          </a:extLst>
        </xdr:cNvPr>
        <xdr:cNvSpPr/>
      </xdr:nvSpPr>
      <xdr:spPr>
        <a:xfrm>
          <a:off x="95885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35923</xdr:rowOff>
    </xdr:from>
    <xdr:to>
      <xdr:col>55</xdr:col>
      <xdr:colOff>0</xdr:colOff>
      <xdr:row>86</xdr:row>
      <xdr:rowOff>40277</xdr:rowOff>
    </xdr:to>
    <xdr:cxnSp macro="">
      <xdr:nvCxnSpPr>
        <xdr:cNvPr id="371" name="直線コネクタ 370">
          <a:extLst>
            <a:ext uri="{FF2B5EF4-FFF2-40B4-BE49-F238E27FC236}">
              <a16:creationId xmlns:a16="http://schemas.microsoft.com/office/drawing/2014/main" id="{BD9C6158-1E1A-4E72-80C0-1DC480280100}"/>
            </a:ext>
          </a:extLst>
        </xdr:cNvPr>
        <xdr:cNvCxnSpPr/>
      </xdr:nvCxnSpPr>
      <xdr:spPr>
        <a:xfrm flipV="1">
          <a:off x="9639300" y="14780623"/>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164193</xdr:rowOff>
    </xdr:from>
    <xdr:to>
      <xdr:col>46</xdr:col>
      <xdr:colOff>38100</xdr:colOff>
      <xdr:row>86</xdr:row>
      <xdr:rowOff>94343</xdr:rowOff>
    </xdr:to>
    <xdr:sp macro="" textlink="">
      <xdr:nvSpPr>
        <xdr:cNvPr id="372" name="楕円 371">
          <a:extLst>
            <a:ext uri="{FF2B5EF4-FFF2-40B4-BE49-F238E27FC236}">
              <a16:creationId xmlns:a16="http://schemas.microsoft.com/office/drawing/2014/main" id="{7F6B886C-FD21-4CF0-901B-3697C2B3FC48}"/>
            </a:ext>
          </a:extLst>
        </xdr:cNvPr>
        <xdr:cNvSpPr/>
      </xdr:nvSpPr>
      <xdr:spPr>
        <a:xfrm>
          <a:off x="8699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40277</xdr:rowOff>
    </xdr:from>
    <xdr:to>
      <xdr:col>50</xdr:col>
      <xdr:colOff>114300</xdr:colOff>
      <xdr:row>86</xdr:row>
      <xdr:rowOff>43543</xdr:rowOff>
    </xdr:to>
    <xdr:cxnSp macro="">
      <xdr:nvCxnSpPr>
        <xdr:cNvPr id="373" name="直線コネクタ 372">
          <a:extLst>
            <a:ext uri="{FF2B5EF4-FFF2-40B4-BE49-F238E27FC236}">
              <a16:creationId xmlns:a16="http://schemas.microsoft.com/office/drawing/2014/main" id="{7DABD591-9CF9-4911-BAB5-A21DD7360565}"/>
            </a:ext>
          </a:extLst>
        </xdr:cNvPr>
        <xdr:cNvCxnSpPr/>
      </xdr:nvCxnSpPr>
      <xdr:spPr>
        <a:xfrm flipV="1">
          <a:off x="8750300" y="147849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169636</xdr:rowOff>
    </xdr:from>
    <xdr:to>
      <xdr:col>41</xdr:col>
      <xdr:colOff>101600</xdr:colOff>
      <xdr:row>86</xdr:row>
      <xdr:rowOff>99786</xdr:rowOff>
    </xdr:to>
    <xdr:sp macro="" textlink="">
      <xdr:nvSpPr>
        <xdr:cNvPr id="374" name="楕円 373">
          <a:extLst>
            <a:ext uri="{FF2B5EF4-FFF2-40B4-BE49-F238E27FC236}">
              <a16:creationId xmlns:a16="http://schemas.microsoft.com/office/drawing/2014/main" id="{75584B4B-EE4F-415F-AEAA-6DD2AFCBB672}"/>
            </a:ext>
          </a:extLst>
        </xdr:cNvPr>
        <xdr:cNvSpPr/>
      </xdr:nvSpPr>
      <xdr:spPr>
        <a:xfrm>
          <a:off x="7810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43543</xdr:rowOff>
    </xdr:from>
    <xdr:to>
      <xdr:col>45</xdr:col>
      <xdr:colOff>177800</xdr:colOff>
      <xdr:row>86</xdr:row>
      <xdr:rowOff>48986</xdr:rowOff>
    </xdr:to>
    <xdr:cxnSp macro="">
      <xdr:nvCxnSpPr>
        <xdr:cNvPr id="375" name="直線コネクタ 374">
          <a:extLst>
            <a:ext uri="{FF2B5EF4-FFF2-40B4-BE49-F238E27FC236}">
              <a16:creationId xmlns:a16="http://schemas.microsoft.com/office/drawing/2014/main" id="{6C119BF5-012B-4ADD-9BBE-DE665C852553}"/>
            </a:ext>
          </a:extLst>
        </xdr:cNvPr>
        <xdr:cNvCxnSpPr/>
      </xdr:nvCxnSpPr>
      <xdr:spPr>
        <a:xfrm flipV="1">
          <a:off x="7861300" y="1478824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170724</xdr:rowOff>
    </xdr:from>
    <xdr:to>
      <xdr:col>36</xdr:col>
      <xdr:colOff>165100</xdr:colOff>
      <xdr:row>86</xdr:row>
      <xdr:rowOff>100874</xdr:rowOff>
    </xdr:to>
    <xdr:sp macro="" textlink="">
      <xdr:nvSpPr>
        <xdr:cNvPr id="376" name="楕円 375">
          <a:extLst>
            <a:ext uri="{FF2B5EF4-FFF2-40B4-BE49-F238E27FC236}">
              <a16:creationId xmlns:a16="http://schemas.microsoft.com/office/drawing/2014/main" id="{C2DC0FB8-DB47-449E-A650-45CD65570C9C}"/>
            </a:ext>
          </a:extLst>
        </xdr:cNvPr>
        <xdr:cNvSpPr/>
      </xdr:nvSpPr>
      <xdr:spPr>
        <a:xfrm>
          <a:off x="6921500" y="147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48986</xdr:rowOff>
    </xdr:from>
    <xdr:to>
      <xdr:col>41</xdr:col>
      <xdr:colOff>50800</xdr:colOff>
      <xdr:row>86</xdr:row>
      <xdr:rowOff>50074</xdr:rowOff>
    </xdr:to>
    <xdr:cxnSp macro="">
      <xdr:nvCxnSpPr>
        <xdr:cNvPr id="377" name="直線コネクタ 376">
          <a:extLst>
            <a:ext uri="{FF2B5EF4-FFF2-40B4-BE49-F238E27FC236}">
              <a16:creationId xmlns:a16="http://schemas.microsoft.com/office/drawing/2014/main" id="{5C70B526-F4E0-4703-B169-34F5174BDFDE}"/>
            </a:ext>
          </a:extLst>
        </xdr:cNvPr>
        <xdr:cNvCxnSpPr/>
      </xdr:nvCxnSpPr>
      <xdr:spPr>
        <a:xfrm flipV="1">
          <a:off x="6972300" y="1479368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378" name="n_1aveValue【福祉施設】&#10;一人当たり面積">
          <a:extLst>
            <a:ext uri="{FF2B5EF4-FFF2-40B4-BE49-F238E27FC236}">
              <a16:creationId xmlns:a16="http://schemas.microsoft.com/office/drawing/2014/main" id="{354CF287-6E01-48FB-A92E-615F134AA10D}"/>
            </a:ext>
          </a:extLst>
        </xdr:cNvPr>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379" name="n_2aveValue【福祉施設】&#10;一人当たり面積">
          <a:extLst>
            <a:ext uri="{FF2B5EF4-FFF2-40B4-BE49-F238E27FC236}">
              <a16:creationId xmlns:a16="http://schemas.microsoft.com/office/drawing/2014/main" id="{FCCA3091-6446-4A8B-ABF2-B9B325C7DC24}"/>
            </a:ext>
          </a:extLst>
        </xdr:cNvPr>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380" name="n_3aveValue【福祉施設】&#10;一人当たり面積">
          <a:extLst>
            <a:ext uri="{FF2B5EF4-FFF2-40B4-BE49-F238E27FC236}">
              <a16:creationId xmlns:a16="http://schemas.microsoft.com/office/drawing/2014/main" id="{CF14A324-20F7-4DCF-A50E-A6F6C189A438}"/>
            </a:ext>
          </a:extLst>
        </xdr:cNvPr>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81" name="n_4aveValue【福祉施設】&#10;一人当たり面積">
          <a:extLst>
            <a:ext uri="{FF2B5EF4-FFF2-40B4-BE49-F238E27FC236}">
              <a16:creationId xmlns:a16="http://schemas.microsoft.com/office/drawing/2014/main" id="{E1A8B8A2-8CE8-417E-A3E7-2F1F7D81F1F0}"/>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82204</xdr:rowOff>
    </xdr:from>
    <xdr:ext cx="469744" cy="259045"/>
    <xdr:sp macro="" textlink="">
      <xdr:nvSpPr>
        <xdr:cNvPr id="382" name="n_1mainValue【福祉施設】&#10;一人当たり面積">
          <a:extLst>
            <a:ext uri="{FF2B5EF4-FFF2-40B4-BE49-F238E27FC236}">
              <a16:creationId xmlns:a16="http://schemas.microsoft.com/office/drawing/2014/main" id="{6432864C-1F04-467E-A448-174A7A356180}"/>
            </a:ext>
          </a:extLst>
        </xdr:cNvPr>
        <xdr:cNvSpPr txBox="1"/>
      </xdr:nvSpPr>
      <xdr:spPr>
        <a:xfrm>
          <a:off x="93917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85470</xdr:rowOff>
    </xdr:from>
    <xdr:ext cx="469744" cy="259045"/>
    <xdr:sp macro="" textlink="">
      <xdr:nvSpPr>
        <xdr:cNvPr id="383" name="n_2mainValue【福祉施設】&#10;一人当たり面積">
          <a:extLst>
            <a:ext uri="{FF2B5EF4-FFF2-40B4-BE49-F238E27FC236}">
              <a16:creationId xmlns:a16="http://schemas.microsoft.com/office/drawing/2014/main" id="{6DD1B421-ADA9-4F2C-B01C-E1D63C6679EF}"/>
            </a:ext>
          </a:extLst>
        </xdr:cNvPr>
        <xdr:cNvSpPr txBox="1"/>
      </xdr:nvSpPr>
      <xdr:spPr>
        <a:xfrm>
          <a:off x="8515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90913</xdr:rowOff>
    </xdr:from>
    <xdr:ext cx="469744" cy="259045"/>
    <xdr:sp macro="" textlink="">
      <xdr:nvSpPr>
        <xdr:cNvPr id="384" name="n_3mainValue【福祉施設】&#10;一人当たり面積">
          <a:extLst>
            <a:ext uri="{FF2B5EF4-FFF2-40B4-BE49-F238E27FC236}">
              <a16:creationId xmlns:a16="http://schemas.microsoft.com/office/drawing/2014/main" id="{802160A3-5462-48D9-9A2B-20BDCF71489F}"/>
            </a:ext>
          </a:extLst>
        </xdr:cNvPr>
        <xdr:cNvSpPr txBox="1"/>
      </xdr:nvSpPr>
      <xdr:spPr>
        <a:xfrm>
          <a:off x="76264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92001</xdr:rowOff>
    </xdr:from>
    <xdr:ext cx="469744" cy="259045"/>
    <xdr:sp macro="" textlink="">
      <xdr:nvSpPr>
        <xdr:cNvPr id="385" name="n_4mainValue【福祉施設】&#10;一人当たり面積">
          <a:extLst>
            <a:ext uri="{FF2B5EF4-FFF2-40B4-BE49-F238E27FC236}">
              <a16:creationId xmlns:a16="http://schemas.microsoft.com/office/drawing/2014/main" id="{59EABF2E-E799-4064-B80C-440EDC87CD47}"/>
            </a:ext>
          </a:extLst>
        </xdr:cNvPr>
        <xdr:cNvSpPr txBox="1"/>
      </xdr:nvSpPr>
      <xdr:spPr>
        <a:xfrm>
          <a:off x="6737427" y="148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BAFDD0D2-9A5D-42EA-BE9B-B8C5B0197C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24E0E351-B244-44F6-9C28-00E6FFE3AD9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D65F1C22-CC2F-4097-A8A0-119F35EA29A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38349C5F-DC12-4955-B7AB-13C5EE3C7E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B69BE730-7B0D-4EFE-AFC6-9253E52DF8B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14A26CD1-FE0B-48E7-A5BD-A09F1B7F3A7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B0A8035E-77F4-4504-97E4-0F0D68D8918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7B23CFA4-B6DA-47CC-A20A-4AF56703180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291346A8-4924-42C7-8C8B-B56628A9098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473E3763-8310-4D09-9581-52E49261A36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C05841A3-5E16-48FC-B76A-E974F6F08E6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7" name="直線コネクタ 396">
          <a:extLst>
            <a:ext uri="{FF2B5EF4-FFF2-40B4-BE49-F238E27FC236}">
              <a16:creationId xmlns:a16="http://schemas.microsoft.com/office/drawing/2014/main" id="{711C98BF-E18B-4985-BD7E-1813ED0B35D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8" name="テキスト ボックス 397">
          <a:extLst>
            <a:ext uri="{FF2B5EF4-FFF2-40B4-BE49-F238E27FC236}">
              <a16:creationId xmlns:a16="http://schemas.microsoft.com/office/drawing/2014/main" id="{3D92523D-8143-4B57-A93D-178ED68A777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9" name="直線コネクタ 398">
          <a:extLst>
            <a:ext uri="{FF2B5EF4-FFF2-40B4-BE49-F238E27FC236}">
              <a16:creationId xmlns:a16="http://schemas.microsoft.com/office/drawing/2014/main" id="{32AF3F51-94D3-406A-ABEF-9E92DBA1FDF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400" name="テキスト ボックス 399">
          <a:extLst>
            <a:ext uri="{FF2B5EF4-FFF2-40B4-BE49-F238E27FC236}">
              <a16:creationId xmlns:a16="http://schemas.microsoft.com/office/drawing/2014/main" id="{875DD953-8B3C-4A20-BBF9-C155A844C73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1" name="直線コネクタ 400">
          <a:extLst>
            <a:ext uri="{FF2B5EF4-FFF2-40B4-BE49-F238E27FC236}">
              <a16:creationId xmlns:a16="http://schemas.microsoft.com/office/drawing/2014/main" id="{921FE88B-0517-435F-80AC-748BFC89914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2" name="テキスト ボックス 401">
          <a:extLst>
            <a:ext uri="{FF2B5EF4-FFF2-40B4-BE49-F238E27FC236}">
              <a16:creationId xmlns:a16="http://schemas.microsoft.com/office/drawing/2014/main" id="{E9C3F02D-1DAB-43BF-B428-AB6A798A57B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3" name="直線コネクタ 402">
          <a:extLst>
            <a:ext uri="{FF2B5EF4-FFF2-40B4-BE49-F238E27FC236}">
              <a16:creationId xmlns:a16="http://schemas.microsoft.com/office/drawing/2014/main" id="{B4A87853-AA76-415A-B636-0F12084D3BF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4" name="テキスト ボックス 403">
          <a:extLst>
            <a:ext uri="{FF2B5EF4-FFF2-40B4-BE49-F238E27FC236}">
              <a16:creationId xmlns:a16="http://schemas.microsoft.com/office/drawing/2014/main" id="{5A398ACD-A4B7-4816-B5CE-270964C7D07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5" name="直線コネクタ 404">
          <a:extLst>
            <a:ext uri="{FF2B5EF4-FFF2-40B4-BE49-F238E27FC236}">
              <a16:creationId xmlns:a16="http://schemas.microsoft.com/office/drawing/2014/main" id="{9EB7EF4C-4F1F-4A66-B774-08BF35C9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6" name="テキスト ボックス 405">
          <a:extLst>
            <a:ext uri="{FF2B5EF4-FFF2-40B4-BE49-F238E27FC236}">
              <a16:creationId xmlns:a16="http://schemas.microsoft.com/office/drawing/2014/main" id="{0EFA16EE-4479-46A9-957B-90D05D8D07A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7" name="直線コネクタ 406">
          <a:extLst>
            <a:ext uri="{FF2B5EF4-FFF2-40B4-BE49-F238E27FC236}">
              <a16:creationId xmlns:a16="http://schemas.microsoft.com/office/drawing/2014/main" id="{A7FCE470-A6BD-47DB-8E3A-2D1A4346A86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8" name="テキスト ボックス 407">
          <a:extLst>
            <a:ext uri="{FF2B5EF4-FFF2-40B4-BE49-F238E27FC236}">
              <a16:creationId xmlns:a16="http://schemas.microsoft.com/office/drawing/2014/main" id="{8F5BDC05-585E-4F74-9100-B7F1D2C5452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a:extLst>
            <a:ext uri="{FF2B5EF4-FFF2-40B4-BE49-F238E27FC236}">
              <a16:creationId xmlns:a16="http://schemas.microsoft.com/office/drawing/2014/main" id="{47287F94-EA53-47F5-B22A-8A71C823C9E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10" name="【市民会館】&#10;有形固定資産減価償却率グラフ枠">
          <a:extLst>
            <a:ext uri="{FF2B5EF4-FFF2-40B4-BE49-F238E27FC236}">
              <a16:creationId xmlns:a16="http://schemas.microsoft.com/office/drawing/2014/main" id="{9F0F66FF-8F09-42FD-AB80-20B4F8123B7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11" name="直線コネクタ 410">
          <a:extLst>
            <a:ext uri="{FF2B5EF4-FFF2-40B4-BE49-F238E27FC236}">
              <a16:creationId xmlns:a16="http://schemas.microsoft.com/office/drawing/2014/main" id="{B6D8DC7E-4335-41BA-B10C-D4CB7945666E}"/>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2" name="【市民会館】&#10;有形固定資産減価償却率最小値テキスト">
          <a:extLst>
            <a:ext uri="{FF2B5EF4-FFF2-40B4-BE49-F238E27FC236}">
              <a16:creationId xmlns:a16="http://schemas.microsoft.com/office/drawing/2014/main" id="{200E96A2-9529-44D4-9F6D-C6D13CF938F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3" name="直線コネクタ 412">
          <a:extLst>
            <a:ext uri="{FF2B5EF4-FFF2-40B4-BE49-F238E27FC236}">
              <a16:creationId xmlns:a16="http://schemas.microsoft.com/office/drawing/2014/main" id="{B743EC79-3464-47A0-8751-86D537FFB7E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4" name="【市民会館】&#10;有形固定資産減価償却率最大値テキスト">
          <a:extLst>
            <a:ext uri="{FF2B5EF4-FFF2-40B4-BE49-F238E27FC236}">
              <a16:creationId xmlns:a16="http://schemas.microsoft.com/office/drawing/2014/main" id="{556F5BAC-9648-4325-BA8F-168D17FA4C04}"/>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5" name="直線コネクタ 414">
          <a:extLst>
            <a:ext uri="{FF2B5EF4-FFF2-40B4-BE49-F238E27FC236}">
              <a16:creationId xmlns:a16="http://schemas.microsoft.com/office/drawing/2014/main" id="{27BA1E5B-2E47-4785-8BCB-EC4BF3B39F7A}"/>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17253</xdr:rowOff>
    </xdr:from>
    <xdr:ext cx="405111" cy="259045"/>
    <xdr:sp macro="" textlink="">
      <xdr:nvSpPr>
        <xdr:cNvPr id="416" name="【市民会館】&#10;有形固定資産減価償却率平均値テキスト">
          <a:extLst>
            <a:ext uri="{FF2B5EF4-FFF2-40B4-BE49-F238E27FC236}">
              <a16:creationId xmlns:a16="http://schemas.microsoft.com/office/drawing/2014/main" id="{502028A5-EA2D-4976-A61F-8CF2D45CDF83}"/>
            </a:ext>
          </a:extLst>
        </xdr:cNvPr>
        <xdr:cNvSpPr txBox="1"/>
      </xdr:nvSpPr>
      <xdr:spPr>
        <a:xfrm>
          <a:off x="4673600" y="1784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17" name="フローチャート: 判断 416">
          <a:extLst>
            <a:ext uri="{FF2B5EF4-FFF2-40B4-BE49-F238E27FC236}">
              <a16:creationId xmlns:a16="http://schemas.microsoft.com/office/drawing/2014/main" id="{F2172B35-1243-4446-882F-3DBD5F23BDB7}"/>
            </a:ext>
          </a:extLst>
        </xdr:cNvPr>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418" name="フローチャート: 判断 417">
          <a:extLst>
            <a:ext uri="{FF2B5EF4-FFF2-40B4-BE49-F238E27FC236}">
              <a16:creationId xmlns:a16="http://schemas.microsoft.com/office/drawing/2014/main" id="{2F738B97-78EE-4D4E-B61C-E69376BAD0D5}"/>
            </a:ext>
          </a:extLst>
        </xdr:cNvPr>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419" name="フローチャート: 判断 418">
          <a:extLst>
            <a:ext uri="{FF2B5EF4-FFF2-40B4-BE49-F238E27FC236}">
              <a16:creationId xmlns:a16="http://schemas.microsoft.com/office/drawing/2014/main" id="{801DA4AD-9238-4B46-9B10-DDBE8AF3A90E}"/>
            </a:ext>
          </a:extLst>
        </xdr:cNvPr>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20" name="フローチャート: 判断 419">
          <a:extLst>
            <a:ext uri="{FF2B5EF4-FFF2-40B4-BE49-F238E27FC236}">
              <a16:creationId xmlns:a16="http://schemas.microsoft.com/office/drawing/2014/main" id="{65277989-DFF4-44B6-8A5D-2E949F77B20A}"/>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21" name="フローチャート: 判断 420">
          <a:extLst>
            <a:ext uri="{FF2B5EF4-FFF2-40B4-BE49-F238E27FC236}">
              <a16:creationId xmlns:a16="http://schemas.microsoft.com/office/drawing/2014/main" id="{CCE7AD8C-F75E-483D-A576-6EC3492DDD7E}"/>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F50555DC-6BDB-43BE-814A-BC311E02961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9574191A-B815-443F-BF01-07C4BC0E601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38AC1B8B-B428-4C7E-9D14-A2373D66FB1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EABA21C6-D890-45BB-877B-608D34DAD53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86BA6BC-661A-48A9-A263-2E952056EAC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105411</xdr:rowOff>
    </xdr:from>
    <xdr:to>
      <xdr:col>24</xdr:col>
      <xdr:colOff>114300</xdr:colOff>
      <xdr:row>106</xdr:row>
      <xdr:rowOff>35561</xdr:rowOff>
    </xdr:to>
    <xdr:sp macro="" textlink="">
      <xdr:nvSpPr>
        <xdr:cNvPr id="427" name="楕円 426">
          <a:extLst>
            <a:ext uri="{FF2B5EF4-FFF2-40B4-BE49-F238E27FC236}">
              <a16:creationId xmlns:a16="http://schemas.microsoft.com/office/drawing/2014/main" id="{1D893AB3-2B1A-4DFA-9800-D18045939EE7}"/>
            </a:ext>
          </a:extLst>
        </xdr:cNvPr>
        <xdr:cNvSpPr/>
      </xdr:nvSpPr>
      <xdr:spPr>
        <a:xfrm>
          <a:off x="4584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83838</xdr:rowOff>
    </xdr:from>
    <xdr:ext cx="405111" cy="259045"/>
    <xdr:sp macro="" textlink="">
      <xdr:nvSpPr>
        <xdr:cNvPr id="428" name="【市民会館】&#10;有形固定資産減価償却率該当値テキスト">
          <a:extLst>
            <a:ext uri="{FF2B5EF4-FFF2-40B4-BE49-F238E27FC236}">
              <a16:creationId xmlns:a16="http://schemas.microsoft.com/office/drawing/2014/main" id="{41578AC1-BBBD-483E-B36E-2691AEAD7A88}"/>
            </a:ext>
          </a:extLst>
        </xdr:cNvPr>
        <xdr:cNvSpPr txBox="1"/>
      </xdr:nvSpPr>
      <xdr:spPr>
        <a:xfrm>
          <a:off x="4673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67855</xdr:rowOff>
    </xdr:from>
    <xdr:to>
      <xdr:col>20</xdr:col>
      <xdr:colOff>38100</xdr:colOff>
      <xdr:row>105</xdr:row>
      <xdr:rowOff>169455</xdr:rowOff>
    </xdr:to>
    <xdr:sp macro="" textlink="">
      <xdr:nvSpPr>
        <xdr:cNvPr id="429" name="楕円 428">
          <a:extLst>
            <a:ext uri="{FF2B5EF4-FFF2-40B4-BE49-F238E27FC236}">
              <a16:creationId xmlns:a16="http://schemas.microsoft.com/office/drawing/2014/main" id="{C0A30CB3-3DC7-405A-B685-F2CE894E3793}"/>
            </a:ext>
          </a:extLst>
        </xdr:cNvPr>
        <xdr:cNvSpPr/>
      </xdr:nvSpPr>
      <xdr:spPr>
        <a:xfrm>
          <a:off x="3746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118655</xdr:rowOff>
    </xdr:from>
    <xdr:to>
      <xdr:col>24</xdr:col>
      <xdr:colOff>63500</xdr:colOff>
      <xdr:row>105</xdr:row>
      <xdr:rowOff>156211</xdr:rowOff>
    </xdr:to>
    <xdr:cxnSp macro="">
      <xdr:nvCxnSpPr>
        <xdr:cNvPr id="430" name="直線コネクタ 429">
          <a:extLst>
            <a:ext uri="{FF2B5EF4-FFF2-40B4-BE49-F238E27FC236}">
              <a16:creationId xmlns:a16="http://schemas.microsoft.com/office/drawing/2014/main" id="{51012E9C-E25B-4769-8B41-14A0B783279F}"/>
            </a:ext>
          </a:extLst>
        </xdr:cNvPr>
        <xdr:cNvCxnSpPr/>
      </xdr:nvCxnSpPr>
      <xdr:spPr>
        <a:xfrm>
          <a:off x="3797300" y="1812090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31931</xdr:rowOff>
    </xdr:from>
    <xdr:to>
      <xdr:col>15</xdr:col>
      <xdr:colOff>101600</xdr:colOff>
      <xdr:row>105</xdr:row>
      <xdr:rowOff>133531</xdr:rowOff>
    </xdr:to>
    <xdr:sp macro="" textlink="">
      <xdr:nvSpPr>
        <xdr:cNvPr id="431" name="楕円 430">
          <a:extLst>
            <a:ext uri="{FF2B5EF4-FFF2-40B4-BE49-F238E27FC236}">
              <a16:creationId xmlns:a16="http://schemas.microsoft.com/office/drawing/2014/main" id="{9EF63962-F38F-4D80-8FC1-306E6B31C269}"/>
            </a:ext>
          </a:extLst>
        </xdr:cNvPr>
        <xdr:cNvSpPr/>
      </xdr:nvSpPr>
      <xdr:spPr>
        <a:xfrm>
          <a:off x="2857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82731</xdr:rowOff>
    </xdr:from>
    <xdr:to>
      <xdr:col>19</xdr:col>
      <xdr:colOff>177800</xdr:colOff>
      <xdr:row>105</xdr:row>
      <xdr:rowOff>118655</xdr:rowOff>
    </xdr:to>
    <xdr:cxnSp macro="">
      <xdr:nvCxnSpPr>
        <xdr:cNvPr id="432" name="直線コネクタ 431">
          <a:extLst>
            <a:ext uri="{FF2B5EF4-FFF2-40B4-BE49-F238E27FC236}">
              <a16:creationId xmlns:a16="http://schemas.microsoft.com/office/drawing/2014/main" id="{308C572B-65E4-4F3A-9DD5-FF0E888E5F7C}"/>
            </a:ext>
          </a:extLst>
        </xdr:cNvPr>
        <xdr:cNvCxnSpPr/>
      </xdr:nvCxnSpPr>
      <xdr:spPr>
        <a:xfrm>
          <a:off x="2908300" y="180849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165826</xdr:rowOff>
    </xdr:from>
    <xdr:to>
      <xdr:col>10</xdr:col>
      <xdr:colOff>165100</xdr:colOff>
      <xdr:row>105</xdr:row>
      <xdr:rowOff>95976</xdr:rowOff>
    </xdr:to>
    <xdr:sp macro="" textlink="">
      <xdr:nvSpPr>
        <xdr:cNvPr id="433" name="楕円 432">
          <a:extLst>
            <a:ext uri="{FF2B5EF4-FFF2-40B4-BE49-F238E27FC236}">
              <a16:creationId xmlns:a16="http://schemas.microsoft.com/office/drawing/2014/main" id="{1145EFDB-EB6F-47A5-8672-1E0CA9457388}"/>
            </a:ext>
          </a:extLst>
        </xdr:cNvPr>
        <xdr:cNvSpPr/>
      </xdr:nvSpPr>
      <xdr:spPr>
        <a:xfrm>
          <a:off x="1968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45176</xdr:rowOff>
    </xdr:from>
    <xdr:to>
      <xdr:col>15</xdr:col>
      <xdr:colOff>50800</xdr:colOff>
      <xdr:row>105</xdr:row>
      <xdr:rowOff>82731</xdr:rowOff>
    </xdr:to>
    <xdr:cxnSp macro="">
      <xdr:nvCxnSpPr>
        <xdr:cNvPr id="434" name="直線コネクタ 433">
          <a:extLst>
            <a:ext uri="{FF2B5EF4-FFF2-40B4-BE49-F238E27FC236}">
              <a16:creationId xmlns:a16="http://schemas.microsoft.com/office/drawing/2014/main" id="{02BC1887-80F9-4F15-B343-81957F45D0A7}"/>
            </a:ext>
          </a:extLst>
        </xdr:cNvPr>
        <xdr:cNvCxnSpPr/>
      </xdr:nvCxnSpPr>
      <xdr:spPr>
        <a:xfrm>
          <a:off x="2019300" y="180474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129902</xdr:rowOff>
    </xdr:from>
    <xdr:to>
      <xdr:col>6</xdr:col>
      <xdr:colOff>38100</xdr:colOff>
      <xdr:row>105</xdr:row>
      <xdr:rowOff>60052</xdr:rowOff>
    </xdr:to>
    <xdr:sp macro="" textlink="">
      <xdr:nvSpPr>
        <xdr:cNvPr id="435" name="楕円 434">
          <a:extLst>
            <a:ext uri="{FF2B5EF4-FFF2-40B4-BE49-F238E27FC236}">
              <a16:creationId xmlns:a16="http://schemas.microsoft.com/office/drawing/2014/main" id="{0E22653F-4EFF-42FA-8344-884C5A6C187A}"/>
            </a:ext>
          </a:extLst>
        </xdr:cNvPr>
        <xdr:cNvSpPr/>
      </xdr:nvSpPr>
      <xdr:spPr>
        <a:xfrm>
          <a:off x="1079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9252</xdr:rowOff>
    </xdr:from>
    <xdr:to>
      <xdr:col>10</xdr:col>
      <xdr:colOff>114300</xdr:colOff>
      <xdr:row>105</xdr:row>
      <xdr:rowOff>45176</xdr:rowOff>
    </xdr:to>
    <xdr:cxnSp macro="">
      <xdr:nvCxnSpPr>
        <xdr:cNvPr id="436" name="直線コネクタ 435">
          <a:extLst>
            <a:ext uri="{FF2B5EF4-FFF2-40B4-BE49-F238E27FC236}">
              <a16:creationId xmlns:a16="http://schemas.microsoft.com/office/drawing/2014/main" id="{B01C7433-5266-49F2-960C-1534EBFAF586}"/>
            </a:ext>
          </a:extLst>
        </xdr:cNvPr>
        <xdr:cNvCxnSpPr/>
      </xdr:nvCxnSpPr>
      <xdr:spPr>
        <a:xfrm>
          <a:off x="1130300" y="180115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60251</xdr:rowOff>
    </xdr:from>
    <xdr:ext cx="405111" cy="259045"/>
    <xdr:sp macro="" textlink="">
      <xdr:nvSpPr>
        <xdr:cNvPr id="437" name="n_1aveValue【市民会館】&#10;有形固定資産減価償却率">
          <a:extLst>
            <a:ext uri="{FF2B5EF4-FFF2-40B4-BE49-F238E27FC236}">
              <a16:creationId xmlns:a16="http://schemas.microsoft.com/office/drawing/2014/main" id="{C0F2460A-24A0-4543-ABF5-C4F57782E03A}"/>
            </a:ext>
          </a:extLst>
        </xdr:cNvPr>
        <xdr:cNvSpPr txBox="1"/>
      </xdr:nvSpPr>
      <xdr:spPr>
        <a:xfrm>
          <a:off x="35820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39025</xdr:rowOff>
    </xdr:from>
    <xdr:ext cx="405111" cy="259045"/>
    <xdr:sp macro="" textlink="">
      <xdr:nvSpPr>
        <xdr:cNvPr id="438" name="n_2aveValue【市民会館】&#10;有形固定資産減価償却率">
          <a:extLst>
            <a:ext uri="{FF2B5EF4-FFF2-40B4-BE49-F238E27FC236}">
              <a16:creationId xmlns:a16="http://schemas.microsoft.com/office/drawing/2014/main" id="{DBE1F417-EB92-46D5-9D33-71E54D907D21}"/>
            </a:ext>
          </a:extLst>
        </xdr:cNvPr>
        <xdr:cNvSpPr txBox="1"/>
      </xdr:nvSpPr>
      <xdr:spPr>
        <a:xfrm>
          <a:off x="2705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439" name="n_3aveValue【市民会館】&#10;有形固定資産減価償却率">
          <a:extLst>
            <a:ext uri="{FF2B5EF4-FFF2-40B4-BE49-F238E27FC236}">
              <a16:creationId xmlns:a16="http://schemas.microsoft.com/office/drawing/2014/main" id="{99DCCA0F-EB81-42D2-9C3C-0ED76DC329CB}"/>
            </a:ext>
          </a:extLst>
        </xdr:cNvPr>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40" name="n_4aveValue【市民会館】&#10;有形固定資産減価償却率">
          <a:extLst>
            <a:ext uri="{FF2B5EF4-FFF2-40B4-BE49-F238E27FC236}">
              <a16:creationId xmlns:a16="http://schemas.microsoft.com/office/drawing/2014/main" id="{538C1640-0982-42CD-A4D3-A077DDF0C8B9}"/>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160582</xdr:rowOff>
    </xdr:from>
    <xdr:ext cx="405111" cy="259045"/>
    <xdr:sp macro="" textlink="">
      <xdr:nvSpPr>
        <xdr:cNvPr id="441" name="n_1mainValue【市民会館】&#10;有形固定資産減価償却率">
          <a:extLst>
            <a:ext uri="{FF2B5EF4-FFF2-40B4-BE49-F238E27FC236}">
              <a16:creationId xmlns:a16="http://schemas.microsoft.com/office/drawing/2014/main" id="{90EDAC1A-C956-4209-A920-DE568E9CBF9B}"/>
            </a:ext>
          </a:extLst>
        </xdr:cNvPr>
        <xdr:cNvSpPr txBox="1"/>
      </xdr:nvSpPr>
      <xdr:spPr>
        <a:xfrm>
          <a:off x="35820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124658</xdr:rowOff>
    </xdr:from>
    <xdr:ext cx="405111" cy="259045"/>
    <xdr:sp macro="" textlink="">
      <xdr:nvSpPr>
        <xdr:cNvPr id="442" name="n_2mainValue【市民会館】&#10;有形固定資産減価償却率">
          <a:extLst>
            <a:ext uri="{FF2B5EF4-FFF2-40B4-BE49-F238E27FC236}">
              <a16:creationId xmlns:a16="http://schemas.microsoft.com/office/drawing/2014/main" id="{372CDB07-A098-4417-A77E-C2A505B92E04}"/>
            </a:ext>
          </a:extLst>
        </xdr:cNvPr>
        <xdr:cNvSpPr txBox="1"/>
      </xdr:nvSpPr>
      <xdr:spPr>
        <a:xfrm>
          <a:off x="2705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87103</xdr:rowOff>
    </xdr:from>
    <xdr:ext cx="405111" cy="259045"/>
    <xdr:sp macro="" textlink="">
      <xdr:nvSpPr>
        <xdr:cNvPr id="443" name="n_3mainValue【市民会館】&#10;有形固定資産減価償却率">
          <a:extLst>
            <a:ext uri="{FF2B5EF4-FFF2-40B4-BE49-F238E27FC236}">
              <a16:creationId xmlns:a16="http://schemas.microsoft.com/office/drawing/2014/main" id="{8E5107C8-34F0-4DAB-BE2D-4932AB25FBD3}"/>
            </a:ext>
          </a:extLst>
        </xdr:cNvPr>
        <xdr:cNvSpPr txBox="1"/>
      </xdr:nvSpPr>
      <xdr:spPr>
        <a:xfrm>
          <a:off x="1816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51179</xdr:rowOff>
    </xdr:from>
    <xdr:ext cx="405111" cy="259045"/>
    <xdr:sp macro="" textlink="">
      <xdr:nvSpPr>
        <xdr:cNvPr id="444" name="n_4mainValue【市民会館】&#10;有形固定資産減価償却率">
          <a:extLst>
            <a:ext uri="{FF2B5EF4-FFF2-40B4-BE49-F238E27FC236}">
              <a16:creationId xmlns:a16="http://schemas.microsoft.com/office/drawing/2014/main" id="{2724D9AE-4728-4DF3-9874-A8D541ABB15B}"/>
            </a:ext>
          </a:extLst>
        </xdr:cNvPr>
        <xdr:cNvSpPr txBox="1"/>
      </xdr:nvSpPr>
      <xdr:spPr>
        <a:xfrm>
          <a:off x="927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5" name="正方形/長方形 444">
          <a:extLst>
            <a:ext uri="{FF2B5EF4-FFF2-40B4-BE49-F238E27FC236}">
              <a16:creationId xmlns:a16="http://schemas.microsoft.com/office/drawing/2014/main" id="{8D529998-1A29-467E-9BA8-F34E144E4E8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6" name="正方形/長方形 445">
          <a:extLst>
            <a:ext uri="{FF2B5EF4-FFF2-40B4-BE49-F238E27FC236}">
              <a16:creationId xmlns:a16="http://schemas.microsoft.com/office/drawing/2014/main" id="{08BB6C3F-F9C8-4694-B305-B88ED8A7E94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7" name="正方形/長方形 446">
          <a:extLst>
            <a:ext uri="{FF2B5EF4-FFF2-40B4-BE49-F238E27FC236}">
              <a16:creationId xmlns:a16="http://schemas.microsoft.com/office/drawing/2014/main" id="{B23423DD-0931-464B-90FF-1B0EE4FAA9F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8" name="正方形/長方形 447">
          <a:extLst>
            <a:ext uri="{FF2B5EF4-FFF2-40B4-BE49-F238E27FC236}">
              <a16:creationId xmlns:a16="http://schemas.microsoft.com/office/drawing/2014/main" id="{4D090C92-A9BA-4CFD-8557-96A279DB3C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9" name="正方形/長方形 448">
          <a:extLst>
            <a:ext uri="{FF2B5EF4-FFF2-40B4-BE49-F238E27FC236}">
              <a16:creationId xmlns:a16="http://schemas.microsoft.com/office/drawing/2014/main" id="{84D184DF-5177-476D-AD8B-B99798556DC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0" name="正方形/長方形 449">
          <a:extLst>
            <a:ext uri="{FF2B5EF4-FFF2-40B4-BE49-F238E27FC236}">
              <a16:creationId xmlns:a16="http://schemas.microsoft.com/office/drawing/2014/main" id="{F65B646B-1371-4CD2-B04A-1F25D1C4B0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1" name="正方形/長方形 450">
          <a:extLst>
            <a:ext uri="{FF2B5EF4-FFF2-40B4-BE49-F238E27FC236}">
              <a16:creationId xmlns:a16="http://schemas.microsoft.com/office/drawing/2014/main" id="{05915128-5520-4CCE-8BA7-9424D351219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2" name="正方形/長方形 451">
          <a:extLst>
            <a:ext uri="{FF2B5EF4-FFF2-40B4-BE49-F238E27FC236}">
              <a16:creationId xmlns:a16="http://schemas.microsoft.com/office/drawing/2014/main" id="{3EEDB956-DE93-4178-B135-54E6CD16B80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3" name="テキスト ボックス 452">
          <a:extLst>
            <a:ext uri="{FF2B5EF4-FFF2-40B4-BE49-F238E27FC236}">
              <a16:creationId xmlns:a16="http://schemas.microsoft.com/office/drawing/2014/main" id="{675BEA3B-284C-49BD-A6B3-E6A3C1A1D3A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4" name="直線コネクタ 453">
          <a:extLst>
            <a:ext uri="{FF2B5EF4-FFF2-40B4-BE49-F238E27FC236}">
              <a16:creationId xmlns:a16="http://schemas.microsoft.com/office/drawing/2014/main" id="{04B40C68-B60B-4AAA-B31F-74DE3B8BA12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5" name="直線コネクタ 454">
          <a:extLst>
            <a:ext uri="{FF2B5EF4-FFF2-40B4-BE49-F238E27FC236}">
              <a16:creationId xmlns:a16="http://schemas.microsoft.com/office/drawing/2014/main" id="{26D14193-F2E6-4FF4-8019-35E75DA0152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6" name="テキスト ボックス 455">
          <a:extLst>
            <a:ext uri="{FF2B5EF4-FFF2-40B4-BE49-F238E27FC236}">
              <a16:creationId xmlns:a16="http://schemas.microsoft.com/office/drawing/2014/main" id="{2B32975E-712A-4DCE-963B-2EB08EF962BC}"/>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7" name="直線コネクタ 456">
          <a:extLst>
            <a:ext uri="{FF2B5EF4-FFF2-40B4-BE49-F238E27FC236}">
              <a16:creationId xmlns:a16="http://schemas.microsoft.com/office/drawing/2014/main" id="{415A7EA0-7B1D-469A-B7F0-22A3C2713A0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8" name="テキスト ボックス 457">
          <a:extLst>
            <a:ext uri="{FF2B5EF4-FFF2-40B4-BE49-F238E27FC236}">
              <a16:creationId xmlns:a16="http://schemas.microsoft.com/office/drawing/2014/main" id="{1144E4D0-2F31-4B98-8F8F-710F308BDAB5}"/>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9" name="直線コネクタ 458">
          <a:extLst>
            <a:ext uri="{FF2B5EF4-FFF2-40B4-BE49-F238E27FC236}">
              <a16:creationId xmlns:a16="http://schemas.microsoft.com/office/drawing/2014/main" id="{3EE734DE-C72E-4D05-AF17-004E5BAA36A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60" name="テキスト ボックス 459">
          <a:extLst>
            <a:ext uri="{FF2B5EF4-FFF2-40B4-BE49-F238E27FC236}">
              <a16:creationId xmlns:a16="http://schemas.microsoft.com/office/drawing/2014/main" id="{348D0330-C523-455D-931D-AF9208785BD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1" name="直線コネクタ 460">
          <a:extLst>
            <a:ext uri="{FF2B5EF4-FFF2-40B4-BE49-F238E27FC236}">
              <a16:creationId xmlns:a16="http://schemas.microsoft.com/office/drawing/2014/main" id="{EB8424A6-489A-4062-BAB9-7F774A29769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2" name="テキスト ボックス 461">
          <a:extLst>
            <a:ext uri="{FF2B5EF4-FFF2-40B4-BE49-F238E27FC236}">
              <a16:creationId xmlns:a16="http://schemas.microsoft.com/office/drawing/2014/main" id="{8C89C649-0048-4CAA-A883-0631974574C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EFF7D259-892C-44C9-828F-F77FD378D87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37A98D1D-C6F9-424A-9385-CE2BEFFF5B2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F1A9811A-C5F9-4026-9474-AED463514E7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466" name="直線コネクタ 465">
          <a:extLst>
            <a:ext uri="{FF2B5EF4-FFF2-40B4-BE49-F238E27FC236}">
              <a16:creationId xmlns:a16="http://schemas.microsoft.com/office/drawing/2014/main" id="{BAA52C3D-1B34-4F37-87B5-346BD617BFE8}"/>
            </a:ext>
          </a:extLst>
        </xdr:cNvPr>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67" name="【市民会館】&#10;一人当たり面積最小値テキスト">
          <a:extLst>
            <a:ext uri="{FF2B5EF4-FFF2-40B4-BE49-F238E27FC236}">
              <a16:creationId xmlns:a16="http://schemas.microsoft.com/office/drawing/2014/main" id="{50AF47F4-4196-46ED-A328-3F3660C600B4}"/>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68" name="直線コネクタ 467">
          <a:extLst>
            <a:ext uri="{FF2B5EF4-FFF2-40B4-BE49-F238E27FC236}">
              <a16:creationId xmlns:a16="http://schemas.microsoft.com/office/drawing/2014/main" id="{D1D35404-CA7A-44F0-8739-D9FDF1A35160}"/>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469" name="【市民会館】&#10;一人当たり面積最大値テキスト">
          <a:extLst>
            <a:ext uri="{FF2B5EF4-FFF2-40B4-BE49-F238E27FC236}">
              <a16:creationId xmlns:a16="http://schemas.microsoft.com/office/drawing/2014/main" id="{4E98BB06-1C51-4094-BDA2-256FBB9C69D6}"/>
            </a:ext>
          </a:extLst>
        </xdr:cNvPr>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470" name="直線コネクタ 469">
          <a:extLst>
            <a:ext uri="{FF2B5EF4-FFF2-40B4-BE49-F238E27FC236}">
              <a16:creationId xmlns:a16="http://schemas.microsoft.com/office/drawing/2014/main" id="{45EE7D56-5CDF-4478-A37B-1A053A780FD1}"/>
            </a:ext>
          </a:extLst>
        </xdr:cNvPr>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471" name="【市民会館】&#10;一人当たり面積平均値テキスト">
          <a:extLst>
            <a:ext uri="{FF2B5EF4-FFF2-40B4-BE49-F238E27FC236}">
              <a16:creationId xmlns:a16="http://schemas.microsoft.com/office/drawing/2014/main" id="{F1CA7660-D459-4E34-AD11-76BA2A627E01}"/>
            </a:ext>
          </a:extLst>
        </xdr:cNvPr>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72" name="フローチャート: 判断 471">
          <a:extLst>
            <a:ext uri="{FF2B5EF4-FFF2-40B4-BE49-F238E27FC236}">
              <a16:creationId xmlns:a16="http://schemas.microsoft.com/office/drawing/2014/main" id="{87483503-890B-4642-93BA-56EC44F2B313}"/>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473" name="フローチャート: 判断 472">
          <a:extLst>
            <a:ext uri="{FF2B5EF4-FFF2-40B4-BE49-F238E27FC236}">
              <a16:creationId xmlns:a16="http://schemas.microsoft.com/office/drawing/2014/main" id="{512D41E9-B084-4C63-AE14-ADE421200370}"/>
            </a:ext>
          </a:extLst>
        </xdr:cNvPr>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474" name="フローチャート: 判断 473">
          <a:extLst>
            <a:ext uri="{FF2B5EF4-FFF2-40B4-BE49-F238E27FC236}">
              <a16:creationId xmlns:a16="http://schemas.microsoft.com/office/drawing/2014/main" id="{4B08465C-79A4-4570-843E-CD12015EBA3E}"/>
            </a:ext>
          </a:extLst>
        </xdr:cNvPr>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475" name="フローチャート: 判断 474">
          <a:extLst>
            <a:ext uri="{FF2B5EF4-FFF2-40B4-BE49-F238E27FC236}">
              <a16:creationId xmlns:a16="http://schemas.microsoft.com/office/drawing/2014/main" id="{EE1F1DE6-1059-4ED3-BC58-B2CB4BCD1806}"/>
            </a:ext>
          </a:extLst>
        </xdr:cNvPr>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476" name="フローチャート: 判断 475">
          <a:extLst>
            <a:ext uri="{FF2B5EF4-FFF2-40B4-BE49-F238E27FC236}">
              <a16:creationId xmlns:a16="http://schemas.microsoft.com/office/drawing/2014/main" id="{B9805DEB-0111-4521-98D8-1BC34C131C35}"/>
            </a:ext>
          </a:extLst>
        </xdr:cNvPr>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83A61DD-661F-40EE-B2F7-FE528200164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1FCAFA0-ED7B-4A1A-9274-5C6F4304A9F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2A602344-B722-4A52-B634-0045E1100E4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2EE5F155-2AC9-4CB8-98B4-C596780DC26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92A7B068-BA1D-4AEE-A1F4-145C189CF11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482" name="楕円 481">
          <a:extLst>
            <a:ext uri="{FF2B5EF4-FFF2-40B4-BE49-F238E27FC236}">
              <a16:creationId xmlns:a16="http://schemas.microsoft.com/office/drawing/2014/main" id="{8DB499F1-930E-4FE8-9820-F97C4D214EF5}"/>
            </a:ext>
          </a:extLst>
        </xdr:cNvPr>
        <xdr:cNvSpPr/>
      </xdr:nvSpPr>
      <xdr:spPr>
        <a:xfrm>
          <a:off x="10426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113555</xdr:rowOff>
    </xdr:from>
    <xdr:ext cx="469744" cy="259045"/>
    <xdr:sp macro="" textlink="">
      <xdr:nvSpPr>
        <xdr:cNvPr id="483" name="【市民会館】&#10;一人当たり面積該当値テキスト">
          <a:extLst>
            <a:ext uri="{FF2B5EF4-FFF2-40B4-BE49-F238E27FC236}">
              <a16:creationId xmlns:a16="http://schemas.microsoft.com/office/drawing/2014/main" id="{F6F820AF-CD6C-4476-A62B-283866215C2A}"/>
            </a:ext>
          </a:extLst>
        </xdr:cNvPr>
        <xdr:cNvSpPr txBox="1"/>
      </xdr:nvSpPr>
      <xdr:spPr>
        <a:xfrm>
          <a:off x="10515600"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142442</xdr:rowOff>
    </xdr:from>
    <xdr:to>
      <xdr:col>50</xdr:col>
      <xdr:colOff>165100</xdr:colOff>
      <xdr:row>107</xdr:row>
      <xdr:rowOff>72592</xdr:rowOff>
    </xdr:to>
    <xdr:sp macro="" textlink="">
      <xdr:nvSpPr>
        <xdr:cNvPr id="484" name="楕円 483">
          <a:extLst>
            <a:ext uri="{FF2B5EF4-FFF2-40B4-BE49-F238E27FC236}">
              <a16:creationId xmlns:a16="http://schemas.microsoft.com/office/drawing/2014/main" id="{E81D5227-1D02-4751-80C1-0F8635AB60E2}"/>
            </a:ext>
          </a:extLst>
        </xdr:cNvPr>
        <xdr:cNvSpPr/>
      </xdr:nvSpPr>
      <xdr:spPr>
        <a:xfrm>
          <a:off x="9588500" y="183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xdr:rowOff>
    </xdr:from>
    <xdr:to>
      <xdr:col>55</xdr:col>
      <xdr:colOff>0</xdr:colOff>
      <xdr:row>107</xdr:row>
      <xdr:rowOff>21792</xdr:rowOff>
    </xdr:to>
    <xdr:cxnSp macro="">
      <xdr:nvCxnSpPr>
        <xdr:cNvPr id="485" name="直線コネクタ 484">
          <a:extLst>
            <a:ext uri="{FF2B5EF4-FFF2-40B4-BE49-F238E27FC236}">
              <a16:creationId xmlns:a16="http://schemas.microsoft.com/office/drawing/2014/main" id="{52CAAB54-EF36-41D5-B1E3-ABF63E28E3F6}"/>
            </a:ext>
          </a:extLst>
        </xdr:cNvPr>
        <xdr:cNvCxnSpPr/>
      </xdr:nvCxnSpPr>
      <xdr:spPr>
        <a:xfrm flipV="1">
          <a:off x="9639300" y="18359628"/>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149758</xdr:rowOff>
    </xdr:from>
    <xdr:to>
      <xdr:col>46</xdr:col>
      <xdr:colOff>38100</xdr:colOff>
      <xdr:row>107</xdr:row>
      <xdr:rowOff>79908</xdr:rowOff>
    </xdr:to>
    <xdr:sp macro="" textlink="">
      <xdr:nvSpPr>
        <xdr:cNvPr id="486" name="楕円 485">
          <a:extLst>
            <a:ext uri="{FF2B5EF4-FFF2-40B4-BE49-F238E27FC236}">
              <a16:creationId xmlns:a16="http://schemas.microsoft.com/office/drawing/2014/main" id="{4A34BFEA-FF6D-4AD3-B323-6575D0299B55}"/>
            </a:ext>
          </a:extLst>
        </xdr:cNvPr>
        <xdr:cNvSpPr/>
      </xdr:nvSpPr>
      <xdr:spPr>
        <a:xfrm>
          <a:off x="8699500" y="183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21792</xdr:rowOff>
    </xdr:from>
    <xdr:to>
      <xdr:col>50</xdr:col>
      <xdr:colOff>114300</xdr:colOff>
      <xdr:row>107</xdr:row>
      <xdr:rowOff>29108</xdr:rowOff>
    </xdr:to>
    <xdr:cxnSp macro="">
      <xdr:nvCxnSpPr>
        <xdr:cNvPr id="487" name="直線コネクタ 486">
          <a:extLst>
            <a:ext uri="{FF2B5EF4-FFF2-40B4-BE49-F238E27FC236}">
              <a16:creationId xmlns:a16="http://schemas.microsoft.com/office/drawing/2014/main" id="{16C9E71E-DE96-4503-89E4-348B2F2342E0}"/>
            </a:ext>
          </a:extLst>
        </xdr:cNvPr>
        <xdr:cNvCxnSpPr/>
      </xdr:nvCxnSpPr>
      <xdr:spPr>
        <a:xfrm flipV="1">
          <a:off x="8750300" y="1836694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157987</xdr:rowOff>
    </xdr:from>
    <xdr:to>
      <xdr:col>41</xdr:col>
      <xdr:colOff>101600</xdr:colOff>
      <xdr:row>107</xdr:row>
      <xdr:rowOff>88137</xdr:rowOff>
    </xdr:to>
    <xdr:sp macro="" textlink="">
      <xdr:nvSpPr>
        <xdr:cNvPr id="488" name="楕円 487">
          <a:extLst>
            <a:ext uri="{FF2B5EF4-FFF2-40B4-BE49-F238E27FC236}">
              <a16:creationId xmlns:a16="http://schemas.microsoft.com/office/drawing/2014/main" id="{9BDB8730-43B3-4CF2-B064-3D1E65B8101B}"/>
            </a:ext>
          </a:extLst>
        </xdr:cNvPr>
        <xdr:cNvSpPr/>
      </xdr:nvSpPr>
      <xdr:spPr>
        <a:xfrm>
          <a:off x="7810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29108</xdr:rowOff>
    </xdr:from>
    <xdr:to>
      <xdr:col>45</xdr:col>
      <xdr:colOff>177800</xdr:colOff>
      <xdr:row>107</xdr:row>
      <xdr:rowOff>37337</xdr:rowOff>
    </xdr:to>
    <xdr:cxnSp macro="">
      <xdr:nvCxnSpPr>
        <xdr:cNvPr id="489" name="直線コネクタ 488">
          <a:extLst>
            <a:ext uri="{FF2B5EF4-FFF2-40B4-BE49-F238E27FC236}">
              <a16:creationId xmlns:a16="http://schemas.microsoft.com/office/drawing/2014/main" id="{E6285E19-33FC-41B9-BE48-C509B0D3A635}"/>
            </a:ext>
          </a:extLst>
        </xdr:cNvPr>
        <xdr:cNvCxnSpPr/>
      </xdr:nvCxnSpPr>
      <xdr:spPr>
        <a:xfrm flipV="1">
          <a:off x="7861300" y="1837425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158902</xdr:rowOff>
    </xdr:from>
    <xdr:to>
      <xdr:col>36</xdr:col>
      <xdr:colOff>165100</xdr:colOff>
      <xdr:row>107</xdr:row>
      <xdr:rowOff>89052</xdr:rowOff>
    </xdr:to>
    <xdr:sp macro="" textlink="">
      <xdr:nvSpPr>
        <xdr:cNvPr id="490" name="楕円 489">
          <a:extLst>
            <a:ext uri="{FF2B5EF4-FFF2-40B4-BE49-F238E27FC236}">
              <a16:creationId xmlns:a16="http://schemas.microsoft.com/office/drawing/2014/main" id="{9B3AAE25-B950-4957-8095-E407CFF8FDED}"/>
            </a:ext>
          </a:extLst>
        </xdr:cNvPr>
        <xdr:cNvSpPr/>
      </xdr:nvSpPr>
      <xdr:spPr>
        <a:xfrm>
          <a:off x="6921500" y="183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37337</xdr:rowOff>
    </xdr:from>
    <xdr:to>
      <xdr:col>41</xdr:col>
      <xdr:colOff>50800</xdr:colOff>
      <xdr:row>107</xdr:row>
      <xdr:rowOff>38252</xdr:rowOff>
    </xdr:to>
    <xdr:cxnSp macro="">
      <xdr:nvCxnSpPr>
        <xdr:cNvPr id="491" name="直線コネクタ 490">
          <a:extLst>
            <a:ext uri="{FF2B5EF4-FFF2-40B4-BE49-F238E27FC236}">
              <a16:creationId xmlns:a16="http://schemas.microsoft.com/office/drawing/2014/main" id="{A693893C-2F28-4F6E-8064-15330202412D}"/>
            </a:ext>
          </a:extLst>
        </xdr:cNvPr>
        <xdr:cNvCxnSpPr/>
      </xdr:nvCxnSpPr>
      <xdr:spPr>
        <a:xfrm flipV="1">
          <a:off x="6972300" y="1838248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131639</xdr:rowOff>
    </xdr:from>
    <xdr:ext cx="469744" cy="259045"/>
    <xdr:sp macro="" textlink="">
      <xdr:nvSpPr>
        <xdr:cNvPr id="492" name="n_1aveValue【市民会館】&#10;一人当たり面積">
          <a:extLst>
            <a:ext uri="{FF2B5EF4-FFF2-40B4-BE49-F238E27FC236}">
              <a16:creationId xmlns:a16="http://schemas.microsoft.com/office/drawing/2014/main" id="{DEEB2C26-1982-4FB6-ACDD-97E4A610329D}"/>
            </a:ext>
          </a:extLst>
        </xdr:cNvPr>
        <xdr:cNvSpPr txBox="1"/>
      </xdr:nvSpPr>
      <xdr:spPr>
        <a:xfrm>
          <a:off x="9391727" y="179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34256</xdr:rowOff>
    </xdr:from>
    <xdr:ext cx="469744" cy="259045"/>
    <xdr:sp macro="" textlink="">
      <xdr:nvSpPr>
        <xdr:cNvPr id="493" name="n_2aveValue【市民会館】&#10;一人当たり面積">
          <a:extLst>
            <a:ext uri="{FF2B5EF4-FFF2-40B4-BE49-F238E27FC236}">
              <a16:creationId xmlns:a16="http://schemas.microsoft.com/office/drawing/2014/main" id="{CD89A49D-555A-4780-8947-BCEBFBB5801C}"/>
            </a:ext>
          </a:extLst>
        </xdr:cNvPr>
        <xdr:cNvSpPr txBox="1"/>
      </xdr:nvSpPr>
      <xdr:spPr>
        <a:xfrm>
          <a:off x="8515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494" name="n_3aveValue【市民会館】&#10;一人当たり面積">
          <a:extLst>
            <a:ext uri="{FF2B5EF4-FFF2-40B4-BE49-F238E27FC236}">
              <a16:creationId xmlns:a16="http://schemas.microsoft.com/office/drawing/2014/main" id="{707BC88E-3A20-413E-BE13-042F502040BD}"/>
            </a:ext>
          </a:extLst>
        </xdr:cNvPr>
        <xdr:cNvSpPr txBox="1"/>
      </xdr:nvSpPr>
      <xdr:spPr>
        <a:xfrm>
          <a:off x="7626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495" name="n_4aveValue【市民会館】&#10;一人当たり面積">
          <a:extLst>
            <a:ext uri="{FF2B5EF4-FFF2-40B4-BE49-F238E27FC236}">
              <a16:creationId xmlns:a16="http://schemas.microsoft.com/office/drawing/2014/main" id="{7FCC62C1-51AF-4D2C-A2A6-E495A0060B32}"/>
            </a:ext>
          </a:extLst>
        </xdr:cNvPr>
        <xdr:cNvSpPr txBox="1"/>
      </xdr:nvSpPr>
      <xdr:spPr>
        <a:xfrm>
          <a:off x="6737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63719</xdr:rowOff>
    </xdr:from>
    <xdr:ext cx="469744" cy="259045"/>
    <xdr:sp macro="" textlink="">
      <xdr:nvSpPr>
        <xdr:cNvPr id="496" name="n_1mainValue【市民会館】&#10;一人当たり面積">
          <a:extLst>
            <a:ext uri="{FF2B5EF4-FFF2-40B4-BE49-F238E27FC236}">
              <a16:creationId xmlns:a16="http://schemas.microsoft.com/office/drawing/2014/main" id="{FB48C48B-E6B7-413A-B43F-5A9EF09043FE}"/>
            </a:ext>
          </a:extLst>
        </xdr:cNvPr>
        <xdr:cNvSpPr txBox="1"/>
      </xdr:nvSpPr>
      <xdr:spPr>
        <a:xfrm>
          <a:off x="9391727" y="184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71035</xdr:rowOff>
    </xdr:from>
    <xdr:ext cx="469744" cy="259045"/>
    <xdr:sp macro="" textlink="">
      <xdr:nvSpPr>
        <xdr:cNvPr id="497" name="n_2mainValue【市民会館】&#10;一人当たり面積">
          <a:extLst>
            <a:ext uri="{FF2B5EF4-FFF2-40B4-BE49-F238E27FC236}">
              <a16:creationId xmlns:a16="http://schemas.microsoft.com/office/drawing/2014/main" id="{4B5BB6B0-DF32-4095-8A7B-BF03A4839C24}"/>
            </a:ext>
          </a:extLst>
        </xdr:cNvPr>
        <xdr:cNvSpPr txBox="1"/>
      </xdr:nvSpPr>
      <xdr:spPr>
        <a:xfrm>
          <a:off x="8515427" y="1841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79264</xdr:rowOff>
    </xdr:from>
    <xdr:ext cx="469744" cy="259045"/>
    <xdr:sp macro="" textlink="">
      <xdr:nvSpPr>
        <xdr:cNvPr id="498" name="n_3mainValue【市民会館】&#10;一人当たり面積">
          <a:extLst>
            <a:ext uri="{FF2B5EF4-FFF2-40B4-BE49-F238E27FC236}">
              <a16:creationId xmlns:a16="http://schemas.microsoft.com/office/drawing/2014/main" id="{A9F882E9-7527-46A1-B808-8F7FA9BA1909}"/>
            </a:ext>
          </a:extLst>
        </xdr:cNvPr>
        <xdr:cNvSpPr txBox="1"/>
      </xdr:nvSpPr>
      <xdr:spPr>
        <a:xfrm>
          <a:off x="7626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80179</xdr:rowOff>
    </xdr:from>
    <xdr:ext cx="469744" cy="259045"/>
    <xdr:sp macro="" textlink="">
      <xdr:nvSpPr>
        <xdr:cNvPr id="499" name="n_4mainValue【市民会館】&#10;一人当たり面積">
          <a:extLst>
            <a:ext uri="{FF2B5EF4-FFF2-40B4-BE49-F238E27FC236}">
              <a16:creationId xmlns:a16="http://schemas.microsoft.com/office/drawing/2014/main" id="{5361944E-9FD6-4DAB-96F0-447F14B193AF}"/>
            </a:ext>
          </a:extLst>
        </xdr:cNvPr>
        <xdr:cNvSpPr txBox="1"/>
      </xdr:nvSpPr>
      <xdr:spPr>
        <a:xfrm>
          <a:off x="6737427" y="1842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8C47F954-B276-4AA8-8156-F7165D0AE25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6150E01-0F06-4CBB-8D54-6E5447FFB5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94B5BDB9-396A-4D8F-BC0B-8291FD62778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D8D2711-ED5D-4110-8C95-522391F41B7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66D1B30B-2276-4F15-A109-4C33B51700D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48A4FDF6-1301-4349-B2A8-4175F522B1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3CBE0C1B-A9E3-48CD-ABDC-78D010AF117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8FCFAC71-6B9E-406F-80A0-7FE0854AA90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B4374E43-53D9-41A7-818F-FB4F3C6E1D9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EC4EE589-C983-441E-8A4E-CCFB9FFA838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1064A33A-0AD5-43B7-9BD4-5B41F58A041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DF1C8954-7A45-4CF5-B52C-F4931270B87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7DCBDA85-5535-414E-91A6-FF6176D2885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CB743EE0-4B27-472F-A91B-28FAC035DC3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EDA443A3-E0DD-411B-B7A0-BF11B0710FC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E28257D7-39D5-4675-B01A-9059B3EC731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15A7DEA5-DEC1-443A-A56B-8D6BB6C69A5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59932419-DD2E-4656-AAAB-4FC5DEBA2F1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ACD13F3E-420C-4AF8-AE27-A88C363D81F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2F7A14BC-7138-47B5-A0DA-6D2B15CD38C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40B80130-0AE7-4C78-BECE-512D54D37C6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E4DBF078-F5E4-4222-B9F8-3DE6A58B9AB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6FCE432C-2592-4779-849C-AFA7A4E769F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CB23B1C4-DD08-4CCD-B6CF-1C14E0E2F2A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524" name="直線コネクタ 523">
          <a:extLst>
            <a:ext uri="{FF2B5EF4-FFF2-40B4-BE49-F238E27FC236}">
              <a16:creationId xmlns:a16="http://schemas.microsoft.com/office/drawing/2014/main" id="{5F6556CB-81C3-4D69-A9E9-D4E761C7E091}"/>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5" name="【一般廃棄物処理施設】&#10;有形固定資産減価償却率最小値テキスト">
          <a:extLst>
            <a:ext uri="{FF2B5EF4-FFF2-40B4-BE49-F238E27FC236}">
              <a16:creationId xmlns:a16="http://schemas.microsoft.com/office/drawing/2014/main" id="{6E648113-824D-44CA-AA31-2A73FD1B05D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6" name="直線コネクタ 525">
          <a:extLst>
            <a:ext uri="{FF2B5EF4-FFF2-40B4-BE49-F238E27FC236}">
              <a16:creationId xmlns:a16="http://schemas.microsoft.com/office/drawing/2014/main" id="{ACAB933B-360B-4662-A8B2-C078E9CFF97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527" name="【一般廃棄物処理施設】&#10;有形固定資産減価償却率最大値テキスト">
          <a:extLst>
            <a:ext uri="{FF2B5EF4-FFF2-40B4-BE49-F238E27FC236}">
              <a16:creationId xmlns:a16="http://schemas.microsoft.com/office/drawing/2014/main" id="{51A5CA45-F647-4D02-8C10-D5DF0FD2A157}"/>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528" name="直線コネクタ 527">
          <a:extLst>
            <a:ext uri="{FF2B5EF4-FFF2-40B4-BE49-F238E27FC236}">
              <a16:creationId xmlns:a16="http://schemas.microsoft.com/office/drawing/2014/main" id="{DFAC2637-C6DA-40F0-965B-99D91511CAA2}"/>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05BAFD0E-321A-498D-9EF7-25B77964029A}"/>
            </a:ext>
          </a:extLst>
        </xdr:cNvPr>
        <xdr:cNvSpPr txBox="1"/>
      </xdr:nvSpPr>
      <xdr:spPr>
        <a:xfrm>
          <a:off x="1635760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530" name="フローチャート: 判断 529">
          <a:extLst>
            <a:ext uri="{FF2B5EF4-FFF2-40B4-BE49-F238E27FC236}">
              <a16:creationId xmlns:a16="http://schemas.microsoft.com/office/drawing/2014/main" id="{1DB9E8B1-EE47-44C7-9FF9-59E441D971CB}"/>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531" name="フローチャート: 判断 530">
          <a:extLst>
            <a:ext uri="{FF2B5EF4-FFF2-40B4-BE49-F238E27FC236}">
              <a16:creationId xmlns:a16="http://schemas.microsoft.com/office/drawing/2014/main" id="{EA9FA4FD-6765-491B-8877-C2CF5D30703B}"/>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32" name="フローチャート: 判断 531">
          <a:extLst>
            <a:ext uri="{FF2B5EF4-FFF2-40B4-BE49-F238E27FC236}">
              <a16:creationId xmlns:a16="http://schemas.microsoft.com/office/drawing/2014/main" id="{0A2AE63A-101E-4753-B756-3D7982BCDA0D}"/>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533" name="フローチャート: 判断 532">
          <a:extLst>
            <a:ext uri="{FF2B5EF4-FFF2-40B4-BE49-F238E27FC236}">
              <a16:creationId xmlns:a16="http://schemas.microsoft.com/office/drawing/2014/main" id="{4A220B4B-7B14-4DEA-AF4C-DCCC8641C087}"/>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534" name="フローチャート: 判断 533">
          <a:extLst>
            <a:ext uri="{FF2B5EF4-FFF2-40B4-BE49-F238E27FC236}">
              <a16:creationId xmlns:a16="http://schemas.microsoft.com/office/drawing/2014/main" id="{1CCE27F2-9E06-4BDA-9901-52190643888C}"/>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A8287BB-9A73-4321-B043-1FAD93E86BE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5A6AF3-FD01-489F-8DF1-C1ED7E6DA8E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F3883CC8-7CB1-445C-B73C-3B26A28421C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65620044-AF23-40D6-B177-E5D3E652DE8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906A88E6-FC71-446E-A42A-099DCEBE22F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160655</xdr:rowOff>
    </xdr:from>
    <xdr:to>
      <xdr:col>85</xdr:col>
      <xdr:colOff>177800</xdr:colOff>
      <xdr:row>39</xdr:row>
      <xdr:rowOff>90805</xdr:rowOff>
    </xdr:to>
    <xdr:sp macro="" textlink="">
      <xdr:nvSpPr>
        <xdr:cNvPr id="540" name="楕円 539">
          <a:extLst>
            <a:ext uri="{FF2B5EF4-FFF2-40B4-BE49-F238E27FC236}">
              <a16:creationId xmlns:a16="http://schemas.microsoft.com/office/drawing/2014/main" id="{676B8CDF-B948-45D4-B60B-94F243F9C0EA}"/>
            </a:ext>
          </a:extLst>
        </xdr:cNvPr>
        <xdr:cNvSpPr/>
      </xdr:nvSpPr>
      <xdr:spPr>
        <a:xfrm>
          <a:off x="16268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139082</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6251E4F2-643F-4540-A367-07CF959505CF}"/>
            </a:ext>
          </a:extLst>
        </xdr:cNvPr>
        <xdr:cNvSpPr txBox="1"/>
      </xdr:nvSpPr>
      <xdr:spPr>
        <a:xfrm>
          <a:off x="16357600"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113030</xdr:rowOff>
    </xdr:from>
    <xdr:to>
      <xdr:col>81</xdr:col>
      <xdr:colOff>101600</xdr:colOff>
      <xdr:row>39</xdr:row>
      <xdr:rowOff>43180</xdr:rowOff>
    </xdr:to>
    <xdr:sp macro="" textlink="">
      <xdr:nvSpPr>
        <xdr:cNvPr id="542" name="楕円 541">
          <a:extLst>
            <a:ext uri="{FF2B5EF4-FFF2-40B4-BE49-F238E27FC236}">
              <a16:creationId xmlns:a16="http://schemas.microsoft.com/office/drawing/2014/main" id="{CA2E46C5-A3B5-499E-9A4B-ABDB5C5248D8}"/>
            </a:ext>
          </a:extLst>
        </xdr:cNvPr>
        <xdr:cNvSpPr/>
      </xdr:nvSpPr>
      <xdr:spPr>
        <a:xfrm>
          <a:off x="15430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163830</xdr:rowOff>
    </xdr:from>
    <xdr:to>
      <xdr:col>85</xdr:col>
      <xdr:colOff>127000</xdr:colOff>
      <xdr:row>39</xdr:row>
      <xdr:rowOff>40005</xdr:rowOff>
    </xdr:to>
    <xdr:cxnSp macro="">
      <xdr:nvCxnSpPr>
        <xdr:cNvPr id="543" name="直線コネクタ 542">
          <a:extLst>
            <a:ext uri="{FF2B5EF4-FFF2-40B4-BE49-F238E27FC236}">
              <a16:creationId xmlns:a16="http://schemas.microsoft.com/office/drawing/2014/main" id="{B0F44C0E-3AAB-46D1-94F9-D832ED154056}"/>
            </a:ext>
          </a:extLst>
        </xdr:cNvPr>
        <xdr:cNvCxnSpPr/>
      </xdr:nvCxnSpPr>
      <xdr:spPr>
        <a:xfrm>
          <a:off x="15481300" y="66789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44" name="楕円 543">
          <a:extLst>
            <a:ext uri="{FF2B5EF4-FFF2-40B4-BE49-F238E27FC236}">
              <a16:creationId xmlns:a16="http://schemas.microsoft.com/office/drawing/2014/main" id="{80B29C29-1548-496D-9335-3EA5EE8998D7}"/>
            </a:ext>
          </a:extLst>
        </xdr:cNvPr>
        <xdr:cNvSpPr/>
      </xdr:nvSpPr>
      <xdr:spPr>
        <a:xfrm>
          <a:off x="14541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112395</xdr:rowOff>
    </xdr:from>
    <xdr:to>
      <xdr:col>81</xdr:col>
      <xdr:colOff>50800</xdr:colOff>
      <xdr:row>38</xdr:row>
      <xdr:rowOff>163830</xdr:rowOff>
    </xdr:to>
    <xdr:cxnSp macro="">
      <xdr:nvCxnSpPr>
        <xdr:cNvPr id="545" name="直線コネクタ 544">
          <a:extLst>
            <a:ext uri="{FF2B5EF4-FFF2-40B4-BE49-F238E27FC236}">
              <a16:creationId xmlns:a16="http://schemas.microsoft.com/office/drawing/2014/main" id="{8DB58C2C-A96E-4658-B6A2-E663F391AFEC}"/>
            </a:ext>
          </a:extLst>
        </xdr:cNvPr>
        <xdr:cNvCxnSpPr/>
      </xdr:nvCxnSpPr>
      <xdr:spPr>
        <a:xfrm>
          <a:off x="14592300" y="66274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xdr:rowOff>
    </xdr:from>
    <xdr:to>
      <xdr:col>72</xdr:col>
      <xdr:colOff>38100</xdr:colOff>
      <xdr:row>38</xdr:row>
      <xdr:rowOff>111760</xdr:rowOff>
    </xdr:to>
    <xdr:sp macro="" textlink="">
      <xdr:nvSpPr>
        <xdr:cNvPr id="546" name="楕円 545">
          <a:extLst>
            <a:ext uri="{FF2B5EF4-FFF2-40B4-BE49-F238E27FC236}">
              <a16:creationId xmlns:a16="http://schemas.microsoft.com/office/drawing/2014/main" id="{59824222-B161-4643-9563-3810B2143F9B}"/>
            </a:ext>
          </a:extLst>
        </xdr:cNvPr>
        <xdr:cNvSpPr/>
      </xdr:nvSpPr>
      <xdr:spPr>
        <a:xfrm>
          <a:off x="13652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60960</xdr:rowOff>
    </xdr:from>
    <xdr:to>
      <xdr:col>76</xdr:col>
      <xdr:colOff>114300</xdr:colOff>
      <xdr:row>38</xdr:row>
      <xdr:rowOff>112395</xdr:rowOff>
    </xdr:to>
    <xdr:cxnSp macro="">
      <xdr:nvCxnSpPr>
        <xdr:cNvPr id="547" name="直線コネクタ 546">
          <a:extLst>
            <a:ext uri="{FF2B5EF4-FFF2-40B4-BE49-F238E27FC236}">
              <a16:creationId xmlns:a16="http://schemas.microsoft.com/office/drawing/2014/main" id="{4E39C93C-1646-47E4-8F2D-DAB9358BC330}"/>
            </a:ext>
          </a:extLst>
        </xdr:cNvPr>
        <xdr:cNvCxnSpPr/>
      </xdr:nvCxnSpPr>
      <xdr:spPr>
        <a:xfrm>
          <a:off x="13703300" y="65760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548" name="楕円 547">
          <a:extLst>
            <a:ext uri="{FF2B5EF4-FFF2-40B4-BE49-F238E27FC236}">
              <a16:creationId xmlns:a16="http://schemas.microsoft.com/office/drawing/2014/main" id="{7B25C786-19A4-4690-9120-1C87DB171C93}"/>
            </a:ext>
          </a:extLst>
        </xdr:cNvPr>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60960</xdr:rowOff>
    </xdr:to>
    <xdr:cxnSp macro="">
      <xdr:nvCxnSpPr>
        <xdr:cNvPr id="549" name="直線コネクタ 548">
          <a:extLst>
            <a:ext uri="{FF2B5EF4-FFF2-40B4-BE49-F238E27FC236}">
              <a16:creationId xmlns:a16="http://schemas.microsoft.com/office/drawing/2014/main" id="{00EE9A2E-BDEB-4671-9A59-5C7F3E17C938}"/>
            </a:ext>
          </a:extLst>
        </xdr:cNvPr>
        <xdr:cNvCxnSpPr/>
      </xdr:nvCxnSpPr>
      <xdr:spPr>
        <a:xfrm>
          <a:off x="12814300" y="6522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550" name="n_1aveValue【一般廃棄物処理施設】&#10;有形固定資産減価償却率">
          <a:extLst>
            <a:ext uri="{FF2B5EF4-FFF2-40B4-BE49-F238E27FC236}">
              <a16:creationId xmlns:a16="http://schemas.microsoft.com/office/drawing/2014/main" id="{BD22C117-0B7F-4934-8C25-E2D9F5B9D497}"/>
            </a:ext>
          </a:extLst>
        </xdr:cNvPr>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551" name="n_2aveValue【一般廃棄物処理施設】&#10;有形固定資産減価償却率">
          <a:extLst>
            <a:ext uri="{FF2B5EF4-FFF2-40B4-BE49-F238E27FC236}">
              <a16:creationId xmlns:a16="http://schemas.microsoft.com/office/drawing/2014/main" id="{75495F8C-7311-4E82-93A6-913BAE86314C}"/>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552" name="n_3aveValue【一般廃棄物処理施設】&#10;有形固定資産減価償却率">
          <a:extLst>
            <a:ext uri="{FF2B5EF4-FFF2-40B4-BE49-F238E27FC236}">
              <a16:creationId xmlns:a16="http://schemas.microsoft.com/office/drawing/2014/main" id="{3694E13A-177E-4737-AA36-39630AC449E2}"/>
            </a:ext>
          </a:extLst>
        </xdr:cNvPr>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53357</xdr:rowOff>
    </xdr:from>
    <xdr:ext cx="405111" cy="259045"/>
    <xdr:sp macro="" textlink="">
      <xdr:nvSpPr>
        <xdr:cNvPr id="553" name="n_4aveValue【一般廃棄物処理施設】&#10;有形固定資産減価償却率">
          <a:extLst>
            <a:ext uri="{FF2B5EF4-FFF2-40B4-BE49-F238E27FC236}">
              <a16:creationId xmlns:a16="http://schemas.microsoft.com/office/drawing/2014/main" id="{7CA40596-5792-46B8-909C-D8732873DD92}"/>
            </a:ext>
          </a:extLst>
        </xdr:cNvPr>
        <xdr:cNvSpPr txBox="1"/>
      </xdr:nvSpPr>
      <xdr:spPr>
        <a:xfrm>
          <a:off x="12611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34307</xdr:rowOff>
    </xdr:from>
    <xdr:ext cx="405111" cy="259045"/>
    <xdr:sp macro="" textlink="">
      <xdr:nvSpPr>
        <xdr:cNvPr id="554" name="n_1mainValue【一般廃棄物処理施設】&#10;有形固定資産減価償却率">
          <a:extLst>
            <a:ext uri="{FF2B5EF4-FFF2-40B4-BE49-F238E27FC236}">
              <a16:creationId xmlns:a16="http://schemas.microsoft.com/office/drawing/2014/main" id="{88262D1D-43DC-4EF6-8C67-C8236F924B01}"/>
            </a:ext>
          </a:extLst>
        </xdr:cNvPr>
        <xdr:cNvSpPr txBox="1"/>
      </xdr:nvSpPr>
      <xdr:spPr>
        <a:xfrm>
          <a:off x="152660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555" name="n_2mainValue【一般廃棄物処理施設】&#10;有形固定資産減価償却率">
          <a:extLst>
            <a:ext uri="{FF2B5EF4-FFF2-40B4-BE49-F238E27FC236}">
              <a16:creationId xmlns:a16="http://schemas.microsoft.com/office/drawing/2014/main" id="{F9E4A44C-019D-4BE6-94EF-0028CCFF4E5C}"/>
            </a:ext>
          </a:extLst>
        </xdr:cNvPr>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102887</xdr:rowOff>
    </xdr:from>
    <xdr:ext cx="405111" cy="259045"/>
    <xdr:sp macro="" textlink="">
      <xdr:nvSpPr>
        <xdr:cNvPr id="556" name="n_3mainValue【一般廃棄物処理施設】&#10;有形固定資産減価償却率">
          <a:extLst>
            <a:ext uri="{FF2B5EF4-FFF2-40B4-BE49-F238E27FC236}">
              <a16:creationId xmlns:a16="http://schemas.microsoft.com/office/drawing/2014/main" id="{98490115-F56E-45F4-8FD0-C6C6B961AAEF}"/>
            </a:ext>
          </a:extLst>
        </xdr:cNvPr>
        <xdr:cNvSpPr txBox="1"/>
      </xdr:nvSpPr>
      <xdr:spPr>
        <a:xfrm>
          <a:off x="13500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74947</xdr:rowOff>
    </xdr:from>
    <xdr:ext cx="405111" cy="259045"/>
    <xdr:sp macro="" textlink="">
      <xdr:nvSpPr>
        <xdr:cNvPr id="557" name="n_4mainValue【一般廃棄物処理施設】&#10;有形固定資産減価償却率">
          <a:extLst>
            <a:ext uri="{FF2B5EF4-FFF2-40B4-BE49-F238E27FC236}">
              <a16:creationId xmlns:a16="http://schemas.microsoft.com/office/drawing/2014/main" id="{4D86F05A-6740-483E-BE7D-6F642A6FD6D7}"/>
            </a:ext>
          </a:extLst>
        </xdr:cNvPr>
        <xdr:cNvSpPr txBox="1"/>
      </xdr:nvSpPr>
      <xdr:spPr>
        <a:xfrm>
          <a:off x="12611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29D95178-16AE-49EC-AD96-6F18244B4B9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55F6828F-FA27-4C07-BE01-6F07ABA78F3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9B9873BA-0DE3-4A51-A6A7-FF66CEBA6B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7CC74048-E80B-4F3B-873C-04B57B5EA31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9FAC99E9-4041-45E6-8225-E621C2898AF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9120FE4A-5EC9-472A-BC55-419F5D3047A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3F1AA128-8C9A-4D45-A51A-B1E51ACEEB1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61A398B5-EA41-4B0D-ADA7-FDE0C4FE4C2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933B2F38-C286-4C3C-A799-DC807CBF5E5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2C6F6E00-85E3-4013-BD37-756C4EBD5F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8" name="直線コネクタ 567">
          <a:extLst>
            <a:ext uri="{FF2B5EF4-FFF2-40B4-BE49-F238E27FC236}">
              <a16:creationId xmlns:a16="http://schemas.microsoft.com/office/drawing/2014/main" id="{215DF7D9-C529-473E-BAE8-DA6FC628DB2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9" name="テキスト ボックス 568">
          <a:extLst>
            <a:ext uri="{FF2B5EF4-FFF2-40B4-BE49-F238E27FC236}">
              <a16:creationId xmlns:a16="http://schemas.microsoft.com/office/drawing/2014/main" id="{CCF05F57-3603-4209-A424-DB6B91185F5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0" name="直線コネクタ 569">
          <a:extLst>
            <a:ext uri="{FF2B5EF4-FFF2-40B4-BE49-F238E27FC236}">
              <a16:creationId xmlns:a16="http://schemas.microsoft.com/office/drawing/2014/main" id="{4847C079-28C3-4130-8ADD-E139ACABCE7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1" name="テキスト ボックス 570">
          <a:extLst>
            <a:ext uri="{FF2B5EF4-FFF2-40B4-BE49-F238E27FC236}">
              <a16:creationId xmlns:a16="http://schemas.microsoft.com/office/drawing/2014/main" id="{302EF89B-980D-40A5-A122-CF6907F0123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2" name="直線コネクタ 571">
          <a:extLst>
            <a:ext uri="{FF2B5EF4-FFF2-40B4-BE49-F238E27FC236}">
              <a16:creationId xmlns:a16="http://schemas.microsoft.com/office/drawing/2014/main" id="{1763325B-0D12-4A06-ACA0-E93FD522D09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3" name="テキスト ボックス 572">
          <a:extLst>
            <a:ext uri="{FF2B5EF4-FFF2-40B4-BE49-F238E27FC236}">
              <a16:creationId xmlns:a16="http://schemas.microsoft.com/office/drawing/2014/main" id="{C0898096-6816-4B46-8695-F227421AF44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4" name="直線コネクタ 573">
          <a:extLst>
            <a:ext uri="{FF2B5EF4-FFF2-40B4-BE49-F238E27FC236}">
              <a16:creationId xmlns:a16="http://schemas.microsoft.com/office/drawing/2014/main" id="{BA6A3CD2-B682-4077-B0A4-34A3B183535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5" name="テキスト ボックス 574">
          <a:extLst>
            <a:ext uri="{FF2B5EF4-FFF2-40B4-BE49-F238E27FC236}">
              <a16:creationId xmlns:a16="http://schemas.microsoft.com/office/drawing/2014/main" id="{76CC75CA-10F3-4C97-9411-12708BA05E3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6" name="直線コネクタ 575">
          <a:extLst>
            <a:ext uri="{FF2B5EF4-FFF2-40B4-BE49-F238E27FC236}">
              <a16:creationId xmlns:a16="http://schemas.microsoft.com/office/drawing/2014/main" id="{486C8607-FDD8-47C9-BF8A-7C4FD1A2F3B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7" name="テキスト ボックス 576">
          <a:extLst>
            <a:ext uri="{FF2B5EF4-FFF2-40B4-BE49-F238E27FC236}">
              <a16:creationId xmlns:a16="http://schemas.microsoft.com/office/drawing/2014/main" id="{1C69DEC4-E753-458F-986B-8D7201BEE11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6AF74F4B-B521-499C-96F1-A6F293753C4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A080DB9A-B327-4722-A69E-3F424309CBE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B2B3D381-A1F1-4790-96B8-9EC8D21040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581" name="直線コネクタ 580">
          <a:extLst>
            <a:ext uri="{FF2B5EF4-FFF2-40B4-BE49-F238E27FC236}">
              <a16:creationId xmlns:a16="http://schemas.microsoft.com/office/drawing/2014/main" id="{014FEEA6-F062-4865-89B2-6A6FD58D21EE}"/>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582" name="【一般廃棄物処理施設】&#10;一人当たり有形固定資産（償却資産）額最小値テキスト">
          <a:extLst>
            <a:ext uri="{FF2B5EF4-FFF2-40B4-BE49-F238E27FC236}">
              <a16:creationId xmlns:a16="http://schemas.microsoft.com/office/drawing/2014/main" id="{C7D6EF36-715B-46A4-8818-9372E7D8E5EB}"/>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583" name="直線コネクタ 582">
          <a:extLst>
            <a:ext uri="{FF2B5EF4-FFF2-40B4-BE49-F238E27FC236}">
              <a16:creationId xmlns:a16="http://schemas.microsoft.com/office/drawing/2014/main" id="{20757778-0BB7-451D-A762-C20AA96C330B}"/>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40A941FF-5DF9-4EA9-8426-208EE7FEFEE7}"/>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585" name="直線コネクタ 584">
          <a:extLst>
            <a:ext uri="{FF2B5EF4-FFF2-40B4-BE49-F238E27FC236}">
              <a16:creationId xmlns:a16="http://schemas.microsoft.com/office/drawing/2014/main" id="{D674CF12-2E44-4313-88C4-04B41C359A1D}"/>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77657</xdr:rowOff>
    </xdr:from>
    <xdr:ext cx="599010" cy="259045"/>
    <xdr:sp macro="" textlink="">
      <xdr:nvSpPr>
        <xdr:cNvPr id="586" name="【一般廃棄物処理施設】&#10;一人当たり有形固定資産（償却資産）額平均値テキスト">
          <a:extLst>
            <a:ext uri="{FF2B5EF4-FFF2-40B4-BE49-F238E27FC236}">
              <a16:creationId xmlns:a16="http://schemas.microsoft.com/office/drawing/2014/main" id="{005CFA8F-0ED8-4843-823E-D640845FFF51}"/>
            </a:ext>
          </a:extLst>
        </xdr:cNvPr>
        <xdr:cNvSpPr txBox="1"/>
      </xdr:nvSpPr>
      <xdr:spPr>
        <a:xfrm>
          <a:off x="22199600" y="659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587" name="フローチャート: 判断 586">
          <a:extLst>
            <a:ext uri="{FF2B5EF4-FFF2-40B4-BE49-F238E27FC236}">
              <a16:creationId xmlns:a16="http://schemas.microsoft.com/office/drawing/2014/main" id="{6107904A-E6AC-4211-8906-E76DC46E8770}"/>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588" name="フローチャート: 判断 587">
          <a:extLst>
            <a:ext uri="{FF2B5EF4-FFF2-40B4-BE49-F238E27FC236}">
              <a16:creationId xmlns:a16="http://schemas.microsoft.com/office/drawing/2014/main" id="{111FBA05-7520-4C89-8068-4EE87FED3254}"/>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589" name="フローチャート: 判断 588">
          <a:extLst>
            <a:ext uri="{FF2B5EF4-FFF2-40B4-BE49-F238E27FC236}">
              <a16:creationId xmlns:a16="http://schemas.microsoft.com/office/drawing/2014/main" id="{1B243A6B-FAF2-47DE-8B69-207F326030A8}"/>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590" name="フローチャート: 判断 589">
          <a:extLst>
            <a:ext uri="{FF2B5EF4-FFF2-40B4-BE49-F238E27FC236}">
              <a16:creationId xmlns:a16="http://schemas.microsoft.com/office/drawing/2014/main" id="{0EBF493C-33D6-4D09-B45A-385C66C029AC}"/>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591" name="フローチャート: 判断 590">
          <a:extLst>
            <a:ext uri="{FF2B5EF4-FFF2-40B4-BE49-F238E27FC236}">
              <a16:creationId xmlns:a16="http://schemas.microsoft.com/office/drawing/2014/main" id="{449E8B16-DD29-4C58-BC41-2F81736EE74D}"/>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22897BD-ED12-4193-9A51-CD945FDC1A0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1C0F1DBC-D3D5-4B65-AF16-AEE347B765A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D9E184D9-D4C7-4638-A859-416C6E1AC14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E9C09A09-D44A-44C8-A14D-BC608037F07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AF6170ED-0122-46D2-83F4-D6D6A39552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117247</xdr:rowOff>
    </xdr:from>
    <xdr:to>
      <xdr:col>116</xdr:col>
      <xdr:colOff>114300</xdr:colOff>
      <xdr:row>37</xdr:row>
      <xdr:rowOff>47397</xdr:rowOff>
    </xdr:to>
    <xdr:sp macro="" textlink="">
      <xdr:nvSpPr>
        <xdr:cNvPr id="597" name="楕円 596">
          <a:extLst>
            <a:ext uri="{FF2B5EF4-FFF2-40B4-BE49-F238E27FC236}">
              <a16:creationId xmlns:a16="http://schemas.microsoft.com/office/drawing/2014/main" id="{DB3B9F67-00C2-4B0D-986D-066167DCB84C}"/>
            </a:ext>
          </a:extLst>
        </xdr:cNvPr>
        <xdr:cNvSpPr/>
      </xdr:nvSpPr>
      <xdr:spPr>
        <a:xfrm>
          <a:off x="22110700" y="62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140124</xdr:rowOff>
    </xdr:from>
    <xdr:ext cx="599010" cy="259045"/>
    <xdr:sp macro="" textlink="">
      <xdr:nvSpPr>
        <xdr:cNvPr id="598" name="【一般廃棄物処理施設】&#10;一人当たり有形固定資産（償却資産）額該当値テキスト">
          <a:extLst>
            <a:ext uri="{FF2B5EF4-FFF2-40B4-BE49-F238E27FC236}">
              <a16:creationId xmlns:a16="http://schemas.microsoft.com/office/drawing/2014/main" id="{8CC09AD5-46DD-4A41-BD28-1FC8948A0AAE}"/>
            </a:ext>
          </a:extLst>
        </xdr:cNvPr>
        <xdr:cNvSpPr txBox="1"/>
      </xdr:nvSpPr>
      <xdr:spPr>
        <a:xfrm>
          <a:off x="22199600" y="614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145030</xdr:rowOff>
    </xdr:from>
    <xdr:to>
      <xdr:col>112</xdr:col>
      <xdr:colOff>38100</xdr:colOff>
      <xdr:row>37</xdr:row>
      <xdr:rowOff>75180</xdr:rowOff>
    </xdr:to>
    <xdr:sp macro="" textlink="">
      <xdr:nvSpPr>
        <xdr:cNvPr id="599" name="楕円 598">
          <a:extLst>
            <a:ext uri="{FF2B5EF4-FFF2-40B4-BE49-F238E27FC236}">
              <a16:creationId xmlns:a16="http://schemas.microsoft.com/office/drawing/2014/main" id="{DEF02B85-9F90-4A06-84F2-767B37FD6A7E}"/>
            </a:ext>
          </a:extLst>
        </xdr:cNvPr>
        <xdr:cNvSpPr/>
      </xdr:nvSpPr>
      <xdr:spPr>
        <a:xfrm>
          <a:off x="21272500" y="63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168047</xdr:rowOff>
    </xdr:from>
    <xdr:to>
      <xdr:col>116</xdr:col>
      <xdr:colOff>63500</xdr:colOff>
      <xdr:row>37</xdr:row>
      <xdr:rowOff>24380</xdr:rowOff>
    </xdr:to>
    <xdr:cxnSp macro="">
      <xdr:nvCxnSpPr>
        <xdr:cNvPr id="600" name="直線コネクタ 599">
          <a:extLst>
            <a:ext uri="{FF2B5EF4-FFF2-40B4-BE49-F238E27FC236}">
              <a16:creationId xmlns:a16="http://schemas.microsoft.com/office/drawing/2014/main" id="{6E910117-90A0-44E4-A87D-87E381517172}"/>
            </a:ext>
          </a:extLst>
        </xdr:cNvPr>
        <xdr:cNvCxnSpPr/>
      </xdr:nvCxnSpPr>
      <xdr:spPr>
        <a:xfrm flipV="1">
          <a:off x="21323300" y="6340247"/>
          <a:ext cx="838200" cy="2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xdr:rowOff>
    </xdr:from>
    <xdr:to>
      <xdr:col>107</xdr:col>
      <xdr:colOff>101600</xdr:colOff>
      <xdr:row>37</xdr:row>
      <xdr:rowOff>101618</xdr:rowOff>
    </xdr:to>
    <xdr:sp macro="" textlink="">
      <xdr:nvSpPr>
        <xdr:cNvPr id="601" name="楕円 600">
          <a:extLst>
            <a:ext uri="{FF2B5EF4-FFF2-40B4-BE49-F238E27FC236}">
              <a16:creationId xmlns:a16="http://schemas.microsoft.com/office/drawing/2014/main" id="{D307D307-DA99-46D3-A64F-7EE727FB5204}"/>
            </a:ext>
          </a:extLst>
        </xdr:cNvPr>
        <xdr:cNvSpPr/>
      </xdr:nvSpPr>
      <xdr:spPr>
        <a:xfrm>
          <a:off x="20383500" y="63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24380</xdr:rowOff>
    </xdr:from>
    <xdr:to>
      <xdr:col>111</xdr:col>
      <xdr:colOff>177800</xdr:colOff>
      <xdr:row>37</xdr:row>
      <xdr:rowOff>50818</xdr:rowOff>
    </xdr:to>
    <xdr:cxnSp macro="">
      <xdr:nvCxnSpPr>
        <xdr:cNvPr id="602" name="直線コネクタ 601">
          <a:extLst>
            <a:ext uri="{FF2B5EF4-FFF2-40B4-BE49-F238E27FC236}">
              <a16:creationId xmlns:a16="http://schemas.microsoft.com/office/drawing/2014/main" id="{1645625D-5B92-4D01-BDB6-31B738ECF931}"/>
            </a:ext>
          </a:extLst>
        </xdr:cNvPr>
        <xdr:cNvCxnSpPr/>
      </xdr:nvCxnSpPr>
      <xdr:spPr>
        <a:xfrm flipV="1">
          <a:off x="20434300" y="6368030"/>
          <a:ext cx="889000" cy="2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34151</xdr:rowOff>
    </xdr:from>
    <xdr:to>
      <xdr:col>102</xdr:col>
      <xdr:colOff>165100</xdr:colOff>
      <xdr:row>37</xdr:row>
      <xdr:rowOff>135751</xdr:rowOff>
    </xdr:to>
    <xdr:sp macro="" textlink="">
      <xdr:nvSpPr>
        <xdr:cNvPr id="603" name="楕円 602">
          <a:extLst>
            <a:ext uri="{FF2B5EF4-FFF2-40B4-BE49-F238E27FC236}">
              <a16:creationId xmlns:a16="http://schemas.microsoft.com/office/drawing/2014/main" id="{9D52367F-54FA-474C-B577-922899780601}"/>
            </a:ext>
          </a:extLst>
        </xdr:cNvPr>
        <xdr:cNvSpPr/>
      </xdr:nvSpPr>
      <xdr:spPr>
        <a:xfrm>
          <a:off x="19494500" y="637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50818</xdr:rowOff>
    </xdr:from>
    <xdr:to>
      <xdr:col>107</xdr:col>
      <xdr:colOff>50800</xdr:colOff>
      <xdr:row>37</xdr:row>
      <xdr:rowOff>84951</xdr:rowOff>
    </xdr:to>
    <xdr:cxnSp macro="">
      <xdr:nvCxnSpPr>
        <xdr:cNvPr id="604" name="直線コネクタ 603">
          <a:extLst>
            <a:ext uri="{FF2B5EF4-FFF2-40B4-BE49-F238E27FC236}">
              <a16:creationId xmlns:a16="http://schemas.microsoft.com/office/drawing/2014/main" id="{E4BA78C6-140D-41CC-95FE-A35671EBE8B1}"/>
            </a:ext>
          </a:extLst>
        </xdr:cNvPr>
        <xdr:cNvCxnSpPr/>
      </xdr:nvCxnSpPr>
      <xdr:spPr>
        <a:xfrm flipV="1">
          <a:off x="19545300" y="6394468"/>
          <a:ext cx="889000" cy="3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37676</xdr:rowOff>
    </xdr:from>
    <xdr:to>
      <xdr:col>98</xdr:col>
      <xdr:colOff>38100</xdr:colOff>
      <xdr:row>37</xdr:row>
      <xdr:rowOff>139276</xdr:rowOff>
    </xdr:to>
    <xdr:sp macro="" textlink="">
      <xdr:nvSpPr>
        <xdr:cNvPr id="605" name="楕円 604">
          <a:extLst>
            <a:ext uri="{FF2B5EF4-FFF2-40B4-BE49-F238E27FC236}">
              <a16:creationId xmlns:a16="http://schemas.microsoft.com/office/drawing/2014/main" id="{95CCFAE7-85CC-4D20-935E-F211FD27B9E6}"/>
            </a:ext>
          </a:extLst>
        </xdr:cNvPr>
        <xdr:cNvSpPr/>
      </xdr:nvSpPr>
      <xdr:spPr>
        <a:xfrm>
          <a:off x="18605500" y="63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84951</xdr:rowOff>
    </xdr:from>
    <xdr:to>
      <xdr:col>102</xdr:col>
      <xdr:colOff>114300</xdr:colOff>
      <xdr:row>37</xdr:row>
      <xdr:rowOff>88476</xdr:rowOff>
    </xdr:to>
    <xdr:cxnSp macro="">
      <xdr:nvCxnSpPr>
        <xdr:cNvPr id="606" name="直線コネクタ 605">
          <a:extLst>
            <a:ext uri="{FF2B5EF4-FFF2-40B4-BE49-F238E27FC236}">
              <a16:creationId xmlns:a16="http://schemas.microsoft.com/office/drawing/2014/main" id="{A4D569AB-EE9F-4403-9292-2376A8EB247D}"/>
            </a:ext>
          </a:extLst>
        </xdr:cNvPr>
        <xdr:cNvCxnSpPr/>
      </xdr:nvCxnSpPr>
      <xdr:spPr>
        <a:xfrm flipV="1">
          <a:off x="18656300" y="6428601"/>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57171</xdr:rowOff>
    </xdr:from>
    <xdr:ext cx="599010" cy="259045"/>
    <xdr:sp macro="" textlink="">
      <xdr:nvSpPr>
        <xdr:cNvPr id="607" name="n_1aveValue【一般廃棄物処理施設】&#10;一人当たり有形固定資産（償却資産）額">
          <a:extLst>
            <a:ext uri="{FF2B5EF4-FFF2-40B4-BE49-F238E27FC236}">
              <a16:creationId xmlns:a16="http://schemas.microsoft.com/office/drawing/2014/main" id="{909BF3ED-9920-4CA0-86C1-919707F11A08}"/>
            </a:ext>
          </a:extLst>
        </xdr:cNvPr>
        <xdr:cNvSpPr txBox="1"/>
      </xdr:nvSpPr>
      <xdr:spPr>
        <a:xfrm>
          <a:off x="21011095" y="67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45722</xdr:rowOff>
    </xdr:from>
    <xdr:ext cx="599010" cy="259045"/>
    <xdr:sp macro="" textlink="">
      <xdr:nvSpPr>
        <xdr:cNvPr id="608" name="n_2aveValue【一般廃棄物処理施設】&#10;一人当たり有形固定資産（償却資産）額">
          <a:extLst>
            <a:ext uri="{FF2B5EF4-FFF2-40B4-BE49-F238E27FC236}">
              <a16:creationId xmlns:a16="http://schemas.microsoft.com/office/drawing/2014/main" id="{0F1C5C29-448E-4242-B4B1-8825FC98E052}"/>
            </a:ext>
          </a:extLst>
        </xdr:cNvPr>
        <xdr:cNvSpPr txBox="1"/>
      </xdr:nvSpPr>
      <xdr:spPr>
        <a:xfrm>
          <a:off x="20134795" y="67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110645</xdr:rowOff>
    </xdr:from>
    <xdr:ext cx="599010" cy="259045"/>
    <xdr:sp macro="" textlink="">
      <xdr:nvSpPr>
        <xdr:cNvPr id="609" name="n_3aveValue【一般廃棄物処理施設】&#10;一人当たり有形固定資産（償却資産）額">
          <a:extLst>
            <a:ext uri="{FF2B5EF4-FFF2-40B4-BE49-F238E27FC236}">
              <a16:creationId xmlns:a16="http://schemas.microsoft.com/office/drawing/2014/main" id="{0D17D5A1-DE30-4088-A496-3F31E3A6E33D}"/>
            </a:ext>
          </a:extLst>
        </xdr:cNvPr>
        <xdr:cNvSpPr txBox="1"/>
      </xdr:nvSpPr>
      <xdr:spPr>
        <a:xfrm>
          <a:off x="19245795" y="679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137821</xdr:rowOff>
    </xdr:from>
    <xdr:ext cx="599010" cy="259045"/>
    <xdr:sp macro="" textlink="">
      <xdr:nvSpPr>
        <xdr:cNvPr id="610" name="n_4aveValue【一般廃棄物処理施設】&#10;一人当たり有形固定資産（償却資産）額">
          <a:extLst>
            <a:ext uri="{FF2B5EF4-FFF2-40B4-BE49-F238E27FC236}">
              <a16:creationId xmlns:a16="http://schemas.microsoft.com/office/drawing/2014/main" id="{FF9CE446-8EAD-442C-AA80-CF4D3EEDB32B}"/>
            </a:ext>
          </a:extLst>
        </xdr:cNvPr>
        <xdr:cNvSpPr txBox="1"/>
      </xdr:nvSpPr>
      <xdr:spPr>
        <a:xfrm>
          <a:off x="18356795" y="68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91707</xdr:rowOff>
    </xdr:from>
    <xdr:ext cx="599010" cy="259045"/>
    <xdr:sp macro="" textlink="">
      <xdr:nvSpPr>
        <xdr:cNvPr id="611" name="n_1mainValue【一般廃棄物処理施設】&#10;一人当たり有形固定資産（償却資産）額">
          <a:extLst>
            <a:ext uri="{FF2B5EF4-FFF2-40B4-BE49-F238E27FC236}">
              <a16:creationId xmlns:a16="http://schemas.microsoft.com/office/drawing/2014/main" id="{374353DC-3206-4E27-93C0-FBED0DD0D413}"/>
            </a:ext>
          </a:extLst>
        </xdr:cNvPr>
        <xdr:cNvSpPr txBox="1"/>
      </xdr:nvSpPr>
      <xdr:spPr>
        <a:xfrm>
          <a:off x="21011095" y="609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118145</xdr:rowOff>
    </xdr:from>
    <xdr:ext cx="599010" cy="259045"/>
    <xdr:sp macro="" textlink="">
      <xdr:nvSpPr>
        <xdr:cNvPr id="612" name="n_2mainValue【一般廃棄物処理施設】&#10;一人当たり有形固定資産（償却資産）額">
          <a:extLst>
            <a:ext uri="{FF2B5EF4-FFF2-40B4-BE49-F238E27FC236}">
              <a16:creationId xmlns:a16="http://schemas.microsoft.com/office/drawing/2014/main" id="{FD92E328-618A-42A7-B8E0-20BC114CDCE7}"/>
            </a:ext>
          </a:extLst>
        </xdr:cNvPr>
        <xdr:cNvSpPr txBox="1"/>
      </xdr:nvSpPr>
      <xdr:spPr>
        <a:xfrm>
          <a:off x="20134795" y="611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152278</xdr:rowOff>
    </xdr:from>
    <xdr:ext cx="599010" cy="259045"/>
    <xdr:sp macro="" textlink="">
      <xdr:nvSpPr>
        <xdr:cNvPr id="613" name="n_3mainValue【一般廃棄物処理施設】&#10;一人当たり有形固定資産（償却資産）額">
          <a:extLst>
            <a:ext uri="{FF2B5EF4-FFF2-40B4-BE49-F238E27FC236}">
              <a16:creationId xmlns:a16="http://schemas.microsoft.com/office/drawing/2014/main" id="{2476A37F-C06C-4655-9ABA-A41F1CA7219C}"/>
            </a:ext>
          </a:extLst>
        </xdr:cNvPr>
        <xdr:cNvSpPr txBox="1"/>
      </xdr:nvSpPr>
      <xdr:spPr>
        <a:xfrm>
          <a:off x="19245795" y="615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155803</xdr:rowOff>
    </xdr:from>
    <xdr:ext cx="599010" cy="259045"/>
    <xdr:sp macro="" textlink="">
      <xdr:nvSpPr>
        <xdr:cNvPr id="614" name="n_4mainValue【一般廃棄物処理施設】&#10;一人当たり有形固定資産（償却資産）額">
          <a:extLst>
            <a:ext uri="{FF2B5EF4-FFF2-40B4-BE49-F238E27FC236}">
              <a16:creationId xmlns:a16="http://schemas.microsoft.com/office/drawing/2014/main" id="{8A558395-F541-4D5D-B3F8-9417DE18F01D}"/>
            </a:ext>
          </a:extLst>
        </xdr:cNvPr>
        <xdr:cNvSpPr txBox="1"/>
      </xdr:nvSpPr>
      <xdr:spPr>
        <a:xfrm>
          <a:off x="18356795" y="615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86ECFB50-D2E2-4826-BA3F-07A2E474A4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FCAD3CDC-231A-4E55-BB3B-88AEA573A0E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EA4E77F5-759D-45EC-9462-101969DFFA5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7C4628AB-BB39-4B0F-871E-1B447154187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E06623EE-F627-452B-926C-F98B940419E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12FA9C94-39EE-47EF-99CF-13D2D00AA81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7C798385-A830-4A60-B02D-F1977277DD7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7B4E66AB-F320-49C9-B1E7-3E3C47C3DAB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DBC914C1-36DD-42A7-8DEA-C580E8F4206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8CDE8065-0058-433D-AD3E-5D31FD5588A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a:extLst>
            <a:ext uri="{FF2B5EF4-FFF2-40B4-BE49-F238E27FC236}">
              <a16:creationId xmlns:a16="http://schemas.microsoft.com/office/drawing/2014/main" id="{A47FC615-CB8C-4BDE-9CC7-1D6D2AAEC92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A1EC09CB-6F34-4699-B3BB-49CA2DC7894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7" name="テキスト ボックス 626">
          <a:extLst>
            <a:ext uri="{FF2B5EF4-FFF2-40B4-BE49-F238E27FC236}">
              <a16:creationId xmlns:a16="http://schemas.microsoft.com/office/drawing/2014/main" id="{5559E5BD-EED7-42BB-AD5E-CAE7708D8E2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5E0DFFA0-6A77-4044-9B73-6D70B85DC53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42E698D4-6B19-4E30-914D-C2DB2CF1BD3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1F4F1503-9F00-4396-ACB7-7CEB57031B5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91E4BDAE-C7DA-4CEB-9348-774EB9432B7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BAEB560E-4E78-4A7D-913B-AA2782E129F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4160E87D-C05F-4FC2-9DAD-E65FEF62CC0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49035CDB-F1DA-467F-91DD-0A325147D92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76B91DD9-4F70-4B76-A0AF-BB91FF04EA5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D46312AA-E166-4F87-8C1B-D23F2A5A781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7" name="テキスト ボックス 636">
          <a:extLst>
            <a:ext uri="{FF2B5EF4-FFF2-40B4-BE49-F238E27FC236}">
              <a16:creationId xmlns:a16="http://schemas.microsoft.com/office/drawing/2014/main" id="{3953612A-F7D0-4FF9-A0DA-F3ADBC0FE83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C479B589-2285-474B-A90B-0C310F3C948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9" name="【保健センター・保健所】&#10;有形固定資産減価償却率グラフ枠">
          <a:extLst>
            <a:ext uri="{FF2B5EF4-FFF2-40B4-BE49-F238E27FC236}">
              <a16:creationId xmlns:a16="http://schemas.microsoft.com/office/drawing/2014/main" id="{B9E9E3DE-27AD-4B50-A9CE-26446AF076E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640" name="直線コネクタ 639">
          <a:extLst>
            <a:ext uri="{FF2B5EF4-FFF2-40B4-BE49-F238E27FC236}">
              <a16:creationId xmlns:a16="http://schemas.microsoft.com/office/drawing/2014/main" id="{DA365B3D-487B-45EA-92C1-89E2535EE1B9}"/>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641" name="【保健センター・保健所】&#10;有形固定資産減価償却率最小値テキスト">
          <a:extLst>
            <a:ext uri="{FF2B5EF4-FFF2-40B4-BE49-F238E27FC236}">
              <a16:creationId xmlns:a16="http://schemas.microsoft.com/office/drawing/2014/main" id="{41D76FC6-1D4D-4EEB-9BF2-1A6F7CFE0AD6}"/>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642" name="直線コネクタ 641">
          <a:extLst>
            <a:ext uri="{FF2B5EF4-FFF2-40B4-BE49-F238E27FC236}">
              <a16:creationId xmlns:a16="http://schemas.microsoft.com/office/drawing/2014/main" id="{C8C110F1-F112-435B-B0AA-C307B838DEC5}"/>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43" name="【保健センター・保健所】&#10;有形固定資産減価償却率最大値テキスト">
          <a:extLst>
            <a:ext uri="{FF2B5EF4-FFF2-40B4-BE49-F238E27FC236}">
              <a16:creationId xmlns:a16="http://schemas.microsoft.com/office/drawing/2014/main" id="{7FE37AA6-102C-419D-BD29-FF9BFCA9325A}"/>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44" name="直線コネクタ 643">
          <a:extLst>
            <a:ext uri="{FF2B5EF4-FFF2-40B4-BE49-F238E27FC236}">
              <a16:creationId xmlns:a16="http://schemas.microsoft.com/office/drawing/2014/main" id="{AF4636E5-7B0E-439E-8427-00A58C91C048}"/>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645" name="【保健センター・保健所】&#10;有形固定資産減価償却率平均値テキスト">
          <a:extLst>
            <a:ext uri="{FF2B5EF4-FFF2-40B4-BE49-F238E27FC236}">
              <a16:creationId xmlns:a16="http://schemas.microsoft.com/office/drawing/2014/main" id="{966C072F-F04D-4352-A1C5-987FC43E6D1C}"/>
            </a:ext>
          </a:extLst>
        </xdr:cNvPr>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646" name="フローチャート: 判断 645">
          <a:extLst>
            <a:ext uri="{FF2B5EF4-FFF2-40B4-BE49-F238E27FC236}">
              <a16:creationId xmlns:a16="http://schemas.microsoft.com/office/drawing/2014/main" id="{0E7FC0C1-645A-4085-8B84-ECE2D2A4F526}"/>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647" name="フローチャート: 判断 646">
          <a:extLst>
            <a:ext uri="{FF2B5EF4-FFF2-40B4-BE49-F238E27FC236}">
              <a16:creationId xmlns:a16="http://schemas.microsoft.com/office/drawing/2014/main" id="{A520A75C-5814-4C15-BCED-D38F42D690DC}"/>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48" name="フローチャート: 判断 647">
          <a:extLst>
            <a:ext uri="{FF2B5EF4-FFF2-40B4-BE49-F238E27FC236}">
              <a16:creationId xmlns:a16="http://schemas.microsoft.com/office/drawing/2014/main" id="{6CDF7833-CB9E-48FA-9675-03076DA66BD3}"/>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649" name="フローチャート: 判断 648">
          <a:extLst>
            <a:ext uri="{FF2B5EF4-FFF2-40B4-BE49-F238E27FC236}">
              <a16:creationId xmlns:a16="http://schemas.microsoft.com/office/drawing/2014/main" id="{8A760C22-BF8D-4B45-AE52-06BBC7861BC7}"/>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650" name="フローチャート: 判断 649">
          <a:extLst>
            <a:ext uri="{FF2B5EF4-FFF2-40B4-BE49-F238E27FC236}">
              <a16:creationId xmlns:a16="http://schemas.microsoft.com/office/drawing/2014/main" id="{B2DAFBA4-2E7E-4064-9AAC-F46C5DA4E6AD}"/>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3329709E-439A-4F7B-B4A5-356ED1A0CF5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7AC629F1-3F30-464A-9A83-4C058D0D9A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DE3E8B6B-3474-4458-84F4-C20BDD1CA2F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897CDDDC-D5A9-49FD-8567-8BE9DBBEB8F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CBB9FBF1-B012-4795-910A-B3A253B317C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56" name="楕円 655">
          <a:extLst>
            <a:ext uri="{FF2B5EF4-FFF2-40B4-BE49-F238E27FC236}">
              <a16:creationId xmlns:a16="http://schemas.microsoft.com/office/drawing/2014/main" id="{7F65299A-F2BE-46EE-8E50-77A1CD704DB7}"/>
            </a:ext>
          </a:extLst>
        </xdr:cNvPr>
        <xdr:cNvSpPr/>
      </xdr:nvSpPr>
      <xdr:spPr>
        <a:xfrm>
          <a:off x="162687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76580</xdr:rowOff>
    </xdr:from>
    <xdr:ext cx="405111" cy="259045"/>
    <xdr:sp macro="" textlink="">
      <xdr:nvSpPr>
        <xdr:cNvPr id="657" name="【保健センター・保健所】&#10;有形固定資産減価償却率該当値テキスト">
          <a:extLst>
            <a:ext uri="{FF2B5EF4-FFF2-40B4-BE49-F238E27FC236}">
              <a16:creationId xmlns:a16="http://schemas.microsoft.com/office/drawing/2014/main" id="{5177E78E-22C3-442A-94C6-6A5EC08BA6BD}"/>
            </a:ext>
          </a:extLst>
        </xdr:cNvPr>
        <xdr:cNvSpPr txBox="1"/>
      </xdr:nvSpPr>
      <xdr:spPr>
        <a:xfrm>
          <a:off x="16357600" y="1002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21046</xdr:rowOff>
    </xdr:from>
    <xdr:to>
      <xdr:col>81</xdr:col>
      <xdr:colOff>101600</xdr:colOff>
      <xdr:row>59</xdr:row>
      <xdr:rowOff>122646</xdr:rowOff>
    </xdr:to>
    <xdr:sp macro="" textlink="">
      <xdr:nvSpPr>
        <xdr:cNvPr id="658" name="楕円 657">
          <a:extLst>
            <a:ext uri="{FF2B5EF4-FFF2-40B4-BE49-F238E27FC236}">
              <a16:creationId xmlns:a16="http://schemas.microsoft.com/office/drawing/2014/main" id="{E131D1BE-E7DC-41C0-9408-0E720D2981B0}"/>
            </a:ext>
          </a:extLst>
        </xdr:cNvPr>
        <xdr:cNvSpPr/>
      </xdr:nvSpPr>
      <xdr:spPr>
        <a:xfrm>
          <a:off x="15430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71846</xdr:rowOff>
    </xdr:from>
    <xdr:to>
      <xdr:col>85</xdr:col>
      <xdr:colOff>127000</xdr:colOff>
      <xdr:row>59</xdr:row>
      <xdr:rowOff>104503</xdr:rowOff>
    </xdr:to>
    <xdr:cxnSp macro="">
      <xdr:nvCxnSpPr>
        <xdr:cNvPr id="659" name="直線コネクタ 658">
          <a:extLst>
            <a:ext uri="{FF2B5EF4-FFF2-40B4-BE49-F238E27FC236}">
              <a16:creationId xmlns:a16="http://schemas.microsoft.com/office/drawing/2014/main" id="{35E127A0-0A1D-45F5-9191-266737B58EC1}"/>
            </a:ext>
          </a:extLst>
        </xdr:cNvPr>
        <xdr:cNvCxnSpPr/>
      </xdr:nvCxnSpPr>
      <xdr:spPr>
        <a:xfrm>
          <a:off x="15481300" y="1018739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159838</xdr:rowOff>
    </xdr:from>
    <xdr:to>
      <xdr:col>76</xdr:col>
      <xdr:colOff>165100</xdr:colOff>
      <xdr:row>59</xdr:row>
      <xdr:rowOff>89988</xdr:rowOff>
    </xdr:to>
    <xdr:sp macro="" textlink="">
      <xdr:nvSpPr>
        <xdr:cNvPr id="660" name="楕円 659">
          <a:extLst>
            <a:ext uri="{FF2B5EF4-FFF2-40B4-BE49-F238E27FC236}">
              <a16:creationId xmlns:a16="http://schemas.microsoft.com/office/drawing/2014/main" id="{A23B75E8-4A59-4904-B7C8-56D206A684AD}"/>
            </a:ext>
          </a:extLst>
        </xdr:cNvPr>
        <xdr:cNvSpPr/>
      </xdr:nvSpPr>
      <xdr:spPr>
        <a:xfrm>
          <a:off x="14541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39188</xdr:rowOff>
    </xdr:from>
    <xdr:to>
      <xdr:col>81</xdr:col>
      <xdr:colOff>50800</xdr:colOff>
      <xdr:row>59</xdr:row>
      <xdr:rowOff>71846</xdr:rowOff>
    </xdr:to>
    <xdr:cxnSp macro="">
      <xdr:nvCxnSpPr>
        <xdr:cNvPr id="661" name="直線コネクタ 660">
          <a:extLst>
            <a:ext uri="{FF2B5EF4-FFF2-40B4-BE49-F238E27FC236}">
              <a16:creationId xmlns:a16="http://schemas.microsoft.com/office/drawing/2014/main" id="{F3F51A05-AA00-41D3-A63B-D786AFA04C01}"/>
            </a:ext>
          </a:extLst>
        </xdr:cNvPr>
        <xdr:cNvCxnSpPr/>
      </xdr:nvCxnSpPr>
      <xdr:spPr>
        <a:xfrm>
          <a:off x="14592300" y="101547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127181</xdr:rowOff>
    </xdr:from>
    <xdr:to>
      <xdr:col>72</xdr:col>
      <xdr:colOff>38100</xdr:colOff>
      <xdr:row>59</xdr:row>
      <xdr:rowOff>57331</xdr:rowOff>
    </xdr:to>
    <xdr:sp macro="" textlink="">
      <xdr:nvSpPr>
        <xdr:cNvPr id="662" name="楕円 661">
          <a:extLst>
            <a:ext uri="{FF2B5EF4-FFF2-40B4-BE49-F238E27FC236}">
              <a16:creationId xmlns:a16="http://schemas.microsoft.com/office/drawing/2014/main" id="{CC775484-FA78-422A-8E4D-C6F0EAF9F53F}"/>
            </a:ext>
          </a:extLst>
        </xdr:cNvPr>
        <xdr:cNvSpPr/>
      </xdr:nvSpPr>
      <xdr:spPr>
        <a:xfrm>
          <a:off x="13652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6531</xdr:rowOff>
    </xdr:from>
    <xdr:to>
      <xdr:col>76</xdr:col>
      <xdr:colOff>114300</xdr:colOff>
      <xdr:row>59</xdr:row>
      <xdr:rowOff>39188</xdr:rowOff>
    </xdr:to>
    <xdr:cxnSp macro="">
      <xdr:nvCxnSpPr>
        <xdr:cNvPr id="663" name="直線コネクタ 662">
          <a:extLst>
            <a:ext uri="{FF2B5EF4-FFF2-40B4-BE49-F238E27FC236}">
              <a16:creationId xmlns:a16="http://schemas.microsoft.com/office/drawing/2014/main" id="{3F71746B-2115-4AFC-8B3A-9ED70FB155C1}"/>
            </a:ext>
          </a:extLst>
        </xdr:cNvPr>
        <xdr:cNvCxnSpPr/>
      </xdr:nvCxnSpPr>
      <xdr:spPr>
        <a:xfrm>
          <a:off x="13703300" y="101220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92891</xdr:rowOff>
    </xdr:from>
    <xdr:to>
      <xdr:col>67</xdr:col>
      <xdr:colOff>101600</xdr:colOff>
      <xdr:row>59</xdr:row>
      <xdr:rowOff>23041</xdr:rowOff>
    </xdr:to>
    <xdr:sp macro="" textlink="">
      <xdr:nvSpPr>
        <xdr:cNvPr id="664" name="楕円 663">
          <a:extLst>
            <a:ext uri="{FF2B5EF4-FFF2-40B4-BE49-F238E27FC236}">
              <a16:creationId xmlns:a16="http://schemas.microsoft.com/office/drawing/2014/main" id="{4BC2E2CC-5888-4094-843E-13F273BBF9FD}"/>
            </a:ext>
          </a:extLst>
        </xdr:cNvPr>
        <xdr:cNvSpPr/>
      </xdr:nvSpPr>
      <xdr:spPr>
        <a:xfrm>
          <a:off x="12763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143691</xdr:rowOff>
    </xdr:from>
    <xdr:to>
      <xdr:col>71</xdr:col>
      <xdr:colOff>177800</xdr:colOff>
      <xdr:row>59</xdr:row>
      <xdr:rowOff>6531</xdr:rowOff>
    </xdr:to>
    <xdr:cxnSp macro="">
      <xdr:nvCxnSpPr>
        <xdr:cNvPr id="665" name="直線コネクタ 664">
          <a:extLst>
            <a:ext uri="{FF2B5EF4-FFF2-40B4-BE49-F238E27FC236}">
              <a16:creationId xmlns:a16="http://schemas.microsoft.com/office/drawing/2014/main" id="{8B9989CA-DDA7-422C-89DF-EADF2C252C88}"/>
            </a:ext>
          </a:extLst>
        </xdr:cNvPr>
        <xdr:cNvCxnSpPr/>
      </xdr:nvCxnSpPr>
      <xdr:spPr>
        <a:xfrm>
          <a:off x="12814300" y="1008779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58255</xdr:rowOff>
    </xdr:from>
    <xdr:ext cx="405111" cy="259045"/>
    <xdr:sp macro="" textlink="">
      <xdr:nvSpPr>
        <xdr:cNvPr id="666" name="n_1aveValue【保健センター・保健所】&#10;有形固定資産減価償却率">
          <a:extLst>
            <a:ext uri="{FF2B5EF4-FFF2-40B4-BE49-F238E27FC236}">
              <a16:creationId xmlns:a16="http://schemas.microsoft.com/office/drawing/2014/main" id="{0AE58D52-8291-4F17-AECB-C14D0E88896E}"/>
            </a:ext>
          </a:extLst>
        </xdr:cNvPr>
        <xdr:cNvSpPr txBox="1"/>
      </xdr:nvSpPr>
      <xdr:spPr>
        <a:xfrm>
          <a:off x="15266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667" name="n_2aveValue【保健センター・保健所】&#10;有形固定資産減価償却率">
          <a:extLst>
            <a:ext uri="{FF2B5EF4-FFF2-40B4-BE49-F238E27FC236}">
              <a16:creationId xmlns:a16="http://schemas.microsoft.com/office/drawing/2014/main" id="{AEF1886A-D9B6-4BFC-A741-70277A3434D8}"/>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162758</xdr:rowOff>
    </xdr:from>
    <xdr:ext cx="405111" cy="259045"/>
    <xdr:sp macro="" textlink="">
      <xdr:nvSpPr>
        <xdr:cNvPr id="668" name="n_3aveValue【保健センター・保健所】&#10;有形固定資産減価償却率">
          <a:extLst>
            <a:ext uri="{FF2B5EF4-FFF2-40B4-BE49-F238E27FC236}">
              <a16:creationId xmlns:a16="http://schemas.microsoft.com/office/drawing/2014/main" id="{658226DE-D18E-4822-8054-AD371934A814}"/>
            </a:ext>
          </a:extLst>
        </xdr:cNvPr>
        <xdr:cNvSpPr txBox="1"/>
      </xdr:nvSpPr>
      <xdr:spPr>
        <a:xfrm>
          <a:off x="13500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125203</xdr:rowOff>
    </xdr:from>
    <xdr:ext cx="405111" cy="259045"/>
    <xdr:sp macro="" textlink="">
      <xdr:nvSpPr>
        <xdr:cNvPr id="669" name="n_4aveValue【保健センター・保健所】&#10;有形固定資産減価償却率">
          <a:extLst>
            <a:ext uri="{FF2B5EF4-FFF2-40B4-BE49-F238E27FC236}">
              <a16:creationId xmlns:a16="http://schemas.microsoft.com/office/drawing/2014/main" id="{2445C8AE-5D4E-4FE1-AF01-0C5EA246A4CE}"/>
            </a:ext>
          </a:extLst>
        </xdr:cNvPr>
        <xdr:cNvSpPr txBox="1"/>
      </xdr:nvSpPr>
      <xdr:spPr>
        <a:xfrm>
          <a:off x="12611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139173</xdr:rowOff>
    </xdr:from>
    <xdr:ext cx="405111" cy="259045"/>
    <xdr:sp macro="" textlink="">
      <xdr:nvSpPr>
        <xdr:cNvPr id="670" name="n_1mainValue【保健センター・保健所】&#10;有形固定資産減価償却率">
          <a:extLst>
            <a:ext uri="{FF2B5EF4-FFF2-40B4-BE49-F238E27FC236}">
              <a16:creationId xmlns:a16="http://schemas.microsoft.com/office/drawing/2014/main" id="{B4CF9040-A639-4C69-A0D1-C7E0A5950340}"/>
            </a:ext>
          </a:extLst>
        </xdr:cNvPr>
        <xdr:cNvSpPr txBox="1"/>
      </xdr:nvSpPr>
      <xdr:spPr>
        <a:xfrm>
          <a:off x="15266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106515</xdr:rowOff>
    </xdr:from>
    <xdr:ext cx="405111" cy="259045"/>
    <xdr:sp macro="" textlink="">
      <xdr:nvSpPr>
        <xdr:cNvPr id="671" name="n_2mainValue【保健センター・保健所】&#10;有形固定資産減価償却率">
          <a:extLst>
            <a:ext uri="{FF2B5EF4-FFF2-40B4-BE49-F238E27FC236}">
              <a16:creationId xmlns:a16="http://schemas.microsoft.com/office/drawing/2014/main" id="{CD391883-E7F8-47B1-B867-4690687398E1}"/>
            </a:ext>
          </a:extLst>
        </xdr:cNvPr>
        <xdr:cNvSpPr txBox="1"/>
      </xdr:nvSpPr>
      <xdr:spPr>
        <a:xfrm>
          <a:off x="14389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73858</xdr:rowOff>
    </xdr:from>
    <xdr:ext cx="405111" cy="259045"/>
    <xdr:sp macro="" textlink="">
      <xdr:nvSpPr>
        <xdr:cNvPr id="672" name="n_3mainValue【保健センター・保健所】&#10;有形固定資産減価償却率">
          <a:extLst>
            <a:ext uri="{FF2B5EF4-FFF2-40B4-BE49-F238E27FC236}">
              <a16:creationId xmlns:a16="http://schemas.microsoft.com/office/drawing/2014/main" id="{BAEA84FF-0086-424E-8530-9E9ECA72CF76}"/>
            </a:ext>
          </a:extLst>
        </xdr:cNvPr>
        <xdr:cNvSpPr txBox="1"/>
      </xdr:nvSpPr>
      <xdr:spPr>
        <a:xfrm>
          <a:off x="13500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39568</xdr:rowOff>
    </xdr:from>
    <xdr:ext cx="405111" cy="259045"/>
    <xdr:sp macro="" textlink="">
      <xdr:nvSpPr>
        <xdr:cNvPr id="673" name="n_4mainValue【保健センター・保健所】&#10;有形固定資産減価償却率">
          <a:extLst>
            <a:ext uri="{FF2B5EF4-FFF2-40B4-BE49-F238E27FC236}">
              <a16:creationId xmlns:a16="http://schemas.microsoft.com/office/drawing/2014/main" id="{A46BA072-E21A-4D96-A778-3BB869C3579B}"/>
            </a:ext>
          </a:extLst>
        </xdr:cNvPr>
        <xdr:cNvSpPr txBox="1"/>
      </xdr:nvSpPr>
      <xdr:spPr>
        <a:xfrm>
          <a:off x="12611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87906CDB-F406-45BC-AEFF-2A2217AEBE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18D223C7-3B05-41C0-92E1-7AF1CFA0D43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E5FF88AE-F2F3-4BAD-AFF4-606B2EDC5E3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55042456-8617-4428-9D2A-94A7F8A9990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64C413E9-570B-43EA-B391-67125F8A4AB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14524316-B614-4267-ADA3-ACC61C26A3E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8B707771-8EEC-4608-983D-FFCE2DADDCA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8227C6F4-FF66-4AB0-8BEA-5F3C75AE5A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a:extLst>
            <a:ext uri="{FF2B5EF4-FFF2-40B4-BE49-F238E27FC236}">
              <a16:creationId xmlns:a16="http://schemas.microsoft.com/office/drawing/2014/main" id="{2476E641-097C-4021-B947-311A7659023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E0846254-8427-4E04-AD82-5A15A80A986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4" name="直線コネクタ 683">
          <a:extLst>
            <a:ext uri="{FF2B5EF4-FFF2-40B4-BE49-F238E27FC236}">
              <a16:creationId xmlns:a16="http://schemas.microsoft.com/office/drawing/2014/main" id="{2ECF8562-C65B-449C-9AC2-623C7939DC0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5" name="テキスト ボックス 684">
          <a:extLst>
            <a:ext uri="{FF2B5EF4-FFF2-40B4-BE49-F238E27FC236}">
              <a16:creationId xmlns:a16="http://schemas.microsoft.com/office/drawing/2014/main" id="{A22171C8-0CAC-408F-8535-7D176344E1C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6" name="直線コネクタ 685">
          <a:extLst>
            <a:ext uri="{FF2B5EF4-FFF2-40B4-BE49-F238E27FC236}">
              <a16:creationId xmlns:a16="http://schemas.microsoft.com/office/drawing/2014/main" id="{230A5EB4-E51B-4736-9C3C-D3A62B8D6E9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7" name="テキスト ボックス 686">
          <a:extLst>
            <a:ext uri="{FF2B5EF4-FFF2-40B4-BE49-F238E27FC236}">
              <a16:creationId xmlns:a16="http://schemas.microsoft.com/office/drawing/2014/main" id="{DB1CBF94-3125-4250-8A59-D974EEC09A5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8" name="直線コネクタ 687">
          <a:extLst>
            <a:ext uri="{FF2B5EF4-FFF2-40B4-BE49-F238E27FC236}">
              <a16:creationId xmlns:a16="http://schemas.microsoft.com/office/drawing/2014/main" id="{6FB8A2E0-83D2-4603-B12E-0D239C137EE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9" name="テキスト ボックス 688">
          <a:extLst>
            <a:ext uri="{FF2B5EF4-FFF2-40B4-BE49-F238E27FC236}">
              <a16:creationId xmlns:a16="http://schemas.microsoft.com/office/drawing/2014/main" id="{5DB3DAE9-76B0-459E-A14E-C7F556FE540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90" name="直線コネクタ 689">
          <a:extLst>
            <a:ext uri="{FF2B5EF4-FFF2-40B4-BE49-F238E27FC236}">
              <a16:creationId xmlns:a16="http://schemas.microsoft.com/office/drawing/2014/main" id="{4800F9C7-3E0D-4AC7-B680-ACAA4A18FBC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91" name="テキスト ボックス 690">
          <a:extLst>
            <a:ext uri="{FF2B5EF4-FFF2-40B4-BE49-F238E27FC236}">
              <a16:creationId xmlns:a16="http://schemas.microsoft.com/office/drawing/2014/main" id="{85389816-C180-4C81-A9FC-871632632BA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34051EE3-5B95-4101-9CC7-4FBE697140D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A1F61AE0-514E-4B5C-BD22-C4BE12D9825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333C0D14-81F9-422E-BFA8-10CF3077FDB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695" name="直線コネクタ 694">
          <a:extLst>
            <a:ext uri="{FF2B5EF4-FFF2-40B4-BE49-F238E27FC236}">
              <a16:creationId xmlns:a16="http://schemas.microsoft.com/office/drawing/2014/main" id="{5AB94267-4275-489D-8ABD-7C5582862C7C}"/>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0725BB92-0D66-4F5B-BEA5-A87E92F26195}"/>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697" name="直線コネクタ 696">
          <a:extLst>
            <a:ext uri="{FF2B5EF4-FFF2-40B4-BE49-F238E27FC236}">
              <a16:creationId xmlns:a16="http://schemas.microsoft.com/office/drawing/2014/main" id="{03008811-45FF-4782-9D46-0B7009526CA3}"/>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6BDC7F79-18F6-4A11-8180-658C0199FDC3}"/>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699" name="直線コネクタ 698">
          <a:extLst>
            <a:ext uri="{FF2B5EF4-FFF2-40B4-BE49-F238E27FC236}">
              <a16:creationId xmlns:a16="http://schemas.microsoft.com/office/drawing/2014/main" id="{479FB103-2DD3-44B8-BB30-33EAED41D22C}"/>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287F5632-B0B5-4107-B538-580142CC6386}"/>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701" name="フローチャート: 判断 700">
          <a:extLst>
            <a:ext uri="{FF2B5EF4-FFF2-40B4-BE49-F238E27FC236}">
              <a16:creationId xmlns:a16="http://schemas.microsoft.com/office/drawing/2014/main" id="{AFA91FD4-955F-4EA7-B1D7-E0A14799F7A5}"/>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702" name="フローチャート: 判断 701">
          <a:extLst>
            <a:ext uri="{FF2B5EF4-FFF2-40B4-BE49-F238E27FC236}">
              <a16:creationId xmlns:a16="http://schemas.microsoft.com/office/drawing/2014/main" id="{9A4243C9-552D-4BD3-A7A3-A65CD2C4ACBC}"/>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703" name="フローチャート: 判断 702">
          <a:extLst>
            <a:ext uri="{FF2B5EF4-FFF2-40B4-BE49-F238E27FC236}">
              <a16:creationId xmlns:a16="http://schemas.microsoft.com/office/drawing/2014/main" id="{6EB031B4-D19C-4912-AE53-60441354405D}"/>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704" name="フローチャート: 判断 703">
          <a:extLst>
            <a:ext uri="{FF2B5EF4-FFF2-40B4-BE49-F238E27FC236}">
              <a16:creationId xmlns:a16="http://schemas.microsoft.com/office/drawing/2014/main" id="{13EAABCB-D4EB-4CD3-B084-B2EC716CFFC6}"/>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705" name="フローチャート: 判断 704">
          <a:extLst>
            <a:ext uri="{FF2B5EF4-FFF2-40B4-BE49-F238E27FC236}">
              <a16:creationId xmlns:a16="http://schemas.microsoft.com/office/drawing/2014/main" id="{07CEFDD1-6F35-4895-B9E2-D9D833BF39F2}"/>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BD009FF-B1A8-4B6A-99B2-DEFDBB2076D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501E67B7-C93C-4E6B-8281-5706644DAFF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5F9EC307-3F54-4339-982A-EC429E84084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581746F-918C-44B6-B029-0C5197E1BB2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619CF501-94BA-424B-8A45-471437E601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24638</xdr:rowOff>
    </xdr:from>
    <xdr:to>
      <xdr:col>116</xdr:col>
      <xdr:colOff>114300</xdr:colOff>
      <xdr:row>62</xdr:row>
      <xdr:rowOff>126238</xdr:rowOff>
    </xdr:to>
    <xdr:sp macro="" textlink="">
      <xdr:nvSpPr>
        <xdr:cNvPr id="711" name="楕円 710">
          <a:extLst>
            <a:ext uri="{FF2B5EF4-FFF2-40B4-BE49-F238E27FC236}">
              <a16:creationId xmlns:a16="http://schemas.microsoft.com/office/drawing/2014/main" id="{F2C4BC32-B8EF-46BC-901B-9A3EA564A91D}"/>
            </a:ext>
          </a:extLst>
        </xdr:cNvPr>
        <xdr:cNvSpPr/>
      </xdr:nvSpPr>
      <xdr:spPr>
        <a:xfrm>
          <a:off x="221107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3065</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FFBE0195-62EF-4B81-B2CA-25F96B376BC2}"/>
            </a:ext>
          </a:extLst>
        </xdr:cNvPr>
        <xdr:cNvSpPr txBox="1"/>
      </xdr:nvSpPr>
      <xdr:spPr>
        <a:xfrm>
          <a:off x="22199600" y="106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33782</xdr:rowOff>
    </xdr:from>
    <xdr:to>
      <xdr:col>112</xdr:col>
      <xdr:colOff>38100</xdr:colOff>
      <xdr:row>62</xdr:row>
      <xdr:rowOff>135382</xdr:rowOff>
    </xdr:to>
    <xdr:sp macro="" textlink="">
      <xdr:nvSpPr>
        <xdr:cNvPr id="713" name="楕円 712">
          <a:extLst>
            <a:ext uri="{FF2B5EF4-FFF2-40B4-BE49-F238E27FC236}">
              <a16:creationId xmlns:a16="http://schemas.microsoft.com/office/drawing/2014/main" id="{7E1E6CC7-0700-400B-97F8-2AC25EA01E44}"/>
            </a:ext>
          </a:extLst>
        </xdr:cNvPr>
        <xdr:cNvSpPr/>
      </xdr:nvSpPr>
      <xdr:spPr>
        <a:xfrm>
          <a:off x="21272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75438</xdr:rowOff>
    </xdr:from>
    <xdr:to>
      <xdr:col>116</xdr:col>
      <xdr:colOff>63500</xdr:colOff>
      <xdr:row>62</xdr:row>
      <xdr:rowOff>84582</xdr:rowOff>
    </xdr:to>
    <xdr:cxnSp macro="">
      <xdr:nvCxnSpPr>
        <xdr:cNvPr id="714" name="直線コネクタ 713">
          <a:extLst>
            <a:ext uri="{FF2B5EF4-FFF2-40B4-BE49-F238E27FC236}">
              <a16:creationId xmlns:a16="http://schemas.microsoft.com/office/drawing/2014/main" id="{DF6A6D63-0D23-4ABC-A717-F1956CC4434D}"/>
            </a:ext>
          </a:extLst>
        </xdr:cNvPr>
        <xdr:cNvCxnSpPr/>
      </xdr:nvCxnSpPr>
      <xdr:spPr>
        <a:xfrm flipV="1">
          <a:off x="21323300" y="1070533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715" name="楕円 714">
          <a:extLst>
            <a:ext uri="{FF2B5EF4-FFF2-40B4-BE49-F238E27FC236}">
              <a16:creationId xmlns:a16="http://schemas.microsoft.com/office/drawing/2014/main" id="{A35D74CA-7D1B-4837-BEAF-9E9FE53A8577}"/>
            </a:ext>
          </a:extLst>
        </xdr:cNvPr>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84582</xdr:rowOff>
    </xdr:from>
    <xdr:to>
      <xdr:col>111</xdr:col>
      <xdr:colOff>177800</xdr:colOff>
      <xdr:row>62</xdr:row>
      <xdr:rowOff>91440</xdr:rowOff>
    </xdr:to>
    <xdr:cxnSp macro="">
      <xdr:nvCxnSpPr>
        <xdr:cNvPr id="716" name="直線コネクタ 715">
          <a:extLst>
            <a:ext uri="{FF2B5EF4-FFF2-40B4-BE49-F238E27FC236}">
              <a16:creationId xmlns:a16="http://schemas.microsoft.com/office/drawing/2014/main" id="{81AF8C7F-ED92-45D4-B57A-ECA54F70EABA}"/>
            </a:ext>
          </a:extLst>
        </xdr:cNvPr>
        <xdr:cNvCxnSpPr/>
      </xdr:nvCxnSpPr>
      <xdr:spPr>
        <a:xfrm flipV="1">
          <a:off x="20434300" y="1071448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717" name="楕円 716">
          <a:extLst>
            <a:ext uri="{FF2B5EF4-FFF2-40B4-BE49-F238E27FC236}">
              <a16:creationId xmlns:a16="http://schemas.microsoft.com/office/drawing/2014/main" id="{0F5EECEF-B8CA-41B7-A22A-74669C1EEF5D}"/>
            </a:ext>
          </a:extLst>
        </xdr:cNvPr>
        <xdr:cNvSpPr/>
      </xdr:nvSpPr>
      <xdr:spPr>
        <a:xfrm>
          <a:off x="19494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102870</xdr:rowOff>
    </xdr:to>
    <xdr:cxnSp macro="">
      <xdr:nvCxnSpPr>
        <xdr:cNvPr id="718" name="直線コネクタ 717">
          <a:extLst>
            <a:ext uri="{FF2B5EF4-FFF2-40B4-BE49-F238E27FC236}">
              <a16:creationId xmlns:a16="http://schemas.microsoft.com/office/drawing/2014/main" id="{3699605C-AD89-47DE-8740-1822017B7150}"/>
            </a:ext>
          </a:extLst>
        </xdr:cNvPr>
        <xdr:cNvCxnSpPr/>
      </xdr:nvCxnSpPr>
      <xdr:spPr>
        <a:xfrm flipV="1">
          <a:off x="19545300" y="10721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52070</xdr:rowOff>
    </xdr:from>
    <xdr:to>
      <xdr:col>98</xdr:col>
      <xdr:colOff>38100</xdr:colOff>
      <xdr:row>62</xdr:row>
      <xdr:rowOff>153670</xdr:rowOff>
    </xdr:to>
    <xdr:sp macro="" textlink="">
      <xdr:nvSpPr>
        <xdr:cNvPr id="719" name="楕円 718">
          <a:extLst>
            <a:ext uri="{FF2B5EF4-FFF2-40B4-BE49-F238E27FC236}">
              <a16:creationId xmlns:a16="http://schemas.microsoft.com/office/drawing/2014/main" id="{E680559B-4B26-421A-9061-B26B460B34AF}"/>
            </a:ext>
          </a:extLst>
        </xdr:cNvPr>
        <xdr:cNvSpPr/>
      </xdr:nvSpPr>
      <xdr:spPr>
        <a:xfrm>
          <a:off x="18605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102870</xdr:rowOff>
    </xdr:from>
    <xdr:to>
      <xdr:col>102</xdr:col>
      <xdr:colOff>114300</xdr:colOff>
      <xdr:row>62</xdr:row>
      <xdr:rowOff>102870</xdr:rowOff>
    </xdr:to>
    <xdr:cxnSp macro="">
      <xdr:nvCxnSpPr>
        <xdr:cNvPr id="720" name="直線コネクタ 719">
          <a:extLst>
            <a:ext uri="{FF2B5EF4-FFF2-40B4-BE49-F238E27FC236}">
              <a16:creationId xmlns:a16="http://schemas.microsoft.com/office/drawing/2014/main" id="{62D6037A-F1EF-4D65-A929-05849F3D4AE3}"/>
            </a:ext>
          </a:extLst>
        </xdr:cNvPr>
        <xdr:cNvCxnSpPr/>
      </xdr:nvCxnSpPr>
      <xdr:spPr>
        <a:xfrm>
          <a:off x="18656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721" name="n_1aveValue【保健センター・保健所】&#10;一人当たり面積">
          <a:extLst>
            <a:ext uri="{FF2B5EF4-FFF2-40B4-BE49-F238E27FC236}">
              <a16:creationId xmlns:a16="http://schemas.microsoft.com/office/drawing/2014/main" id="{CE1E6910-2FA3-45AA-B443-35E1A5F97B9A}"/>
            </a:ext>
          </a:extLst>
        </xdr:cNvPr>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722" name="n_2aveValue【保健センター・保健所】&#10;一人当たり面積">
          <a:extLst>
            <a:ext uri="{FF2B5EF4-FFF2-40B4-BE49-F238E27FC236}">
              <a16:creationId xmlns:a16="http://schemas.microsoft.com/office/drawing/2014/main" id="{2EBAD8DB-33BB-4E68-98E9-B9E262C2B18C}"/>
            </a:ext>
          </a:extLst>
        </xdr:cNvPr>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723" name="n_3aveValue【保健センター・保健所】&#10;一人当たり面積">
          <a:extLst>
            <a:ext uri="{FF2B5EF4-FFF2-40B4-BE49-F238E27FC236}">
              <a16:creationId xmlns:a16="http://schemas.microsoft.com/office/drawing/2014/main" id="{C8DEF351-9453-4EC7-858D-0C02A83AE0C5}"/>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724" name="n_4aveValue【保健センター・保健所】&#10;一人当たり面積">
          <a:extLst>
            <a:ext uri="{FF2B5EF4-FFF2-40B4-BE49-F238E27FC236}">
              <a16:creationId xmlns:a16="http://schemas.microsoft.com/office/drawing/2014/main" id="{10DCD560-6F00-4BE9-AA63-D4A527D45142}"/>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126509</xdr:rowOff>
    </xdr:from>
    <xdr:ext cx="469744" cy="259045"/>
    <xdr:sp macro="" textlink="">
      <xdr:nvSpPr>
        <xdr:cNvPr id="725" name="n_1mainValue【保健センター・保健所】&#10;一人当たり面積">
          <a:extLst>
            <a:ext uri="{FF2B5EF4-FFF2-40B4-BE49-F238E27FC236}">
              <a16:creationId xmlns:a16="http://schemas.microsoft.com/office/drawing/2014/main" id="{AAA0E36E-1C2F-4C65-8F97-31189F89C1DE}"/>
            </a:ext>
          </a:extLst>
        </xdr:cNvPr>
        <xdr:cNvSpPr txBox="1"/>
      </xdr:nvSpPr>
      <xdr:spPr>
        <a:xfrm>
          <a:off x="210757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726" name="n_2mainValue【保健センター・保健所】&#10;一人当たり面積">
          <a:extLst>
            <a:ext uri="{FF2B5EF4-FFF2-40B4-BE49-F238E27FC236}">
              <a16:creationId xmlns:a16="http://schemas.microsoft.com/office/drawing/2014/main" id="{56F3AB40-C37B-445F-A325-DF64A31CA584}"/>
            </a:ext>
          </a:extLst>
        </xdr:cNvPr>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144797</xdr:rowOff>
    </xdr:from>
    <xdr:ext cx="469744" cy="259045"/>
    <xdr:sp macro="" textlink="">
      <xdr:nvSpPr>
        <xdr:cNvPr id="727" name="n_3mainValue【保健センター・保健所】&#10;一人当たり面積">
          <a:extLst>
            <a:ext uri="{FF2B5EF4-FFF2-40B4-BE49-F238E27FC236}">
              <a16:creationId xmlns:a16="http://schemas.microsoft.com/office/drawing/2014/main" id="{08483A3F-72B9-45ED-881A-497E7CAA8854}"/>
            </a:ext>
          </a:extLst>
        </xdr:cNvPr>
        <xdr:cNvSpPr txBox="1"/>
      </xdr:nvSpPr>
      <xdr:spPr>
        <a:xfrm>
          <a:off x="19310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144797</xdr:rowOff>
    </xdr:from>
    <xdr:ext cx="469744" cy="259045"/>
    <xdr:sp macro="" textlink="">
      <xdr:nvSpPr>
        <xdr:cNvPr id="728" name="n_4mainValue【保健センター・保健所】&#10;一人当たり面積">
          <a:extLst>
            <a:ext uri="{FF2B5EF4-FFF2-40B4-BE49-F238E27FC236}">
              <a16:creationId xmlns:a16="http://schemas.microsoft.com/office/drawing/2014/main" id="{4A00CF9D-23F2-482D-AFC5-DDA0CE9E349F}"/>
            </a:ext>
          </a:extLst>
        </xdr:cNvPr>
        <xdr:cNvSpPr txBox="1"/>
      </xdr:nvSpPr>
      <xdr:spPr>
        <a:xfrm>
          <a:off x="18421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94D44D78-24AF-482A-AB72-D95F68A64B4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B15F3EFB-357A-4BC6-A145-F7D1FDDF626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72BD697D-B471-4877-A492-208686AC12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407A4222-3545-4908-B05E-BF47CD564AD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2FB9290C-DABD-4F18-B89D-20BC3F5CD9D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4FE970EE-D062-4362-A8FF-23D1A51EBCA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E8E2CE9E-9C3E-4F0F-8487-777189D0C63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8126D495-7B66-4D1A-95BE-B63043C2D10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DB67C9E2-AD19-43F9-8B1E-DB96D536CD6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6D162BBE-0EC4-4ECD-96A1-071648909C6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D266532B-3361-4AAA-8572-9FB688FB3C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2D63B600-FCDD-4B26-B8C7-8DADCEA926A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4D60E79E-73FB-4B0F-8B97-F4C3C49B22F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7E5C7AE5-AC19-42BC-B5D5-97070B1DFDE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08365833-8D01-4D77-96C0-A39ECFB498F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220C3EF8-E965-408D-9EB7-B46C4D2DA2A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011DE15C-F9DE-4934-A936-DD71577B705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0D5CD520-1338-47DD-9FCF-2377B118DE1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B597C073-6AB0-4ABA-9D56-F95E6F2AA56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29E01C2A-CC1D-406B-805F-7346E1F3902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C657B8EB-D800-437C-AC04-8C1BC5CB336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D7316A9-2C55-4A76-997F-3CB7276F08B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7506BC86-03B7-44CD-AC06-BC3DF6DDDAA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FE122A9D-A97C-4479-A00A-8F9719B009E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753" name="直線コネクタ 752">
          <a:extLst>
            <a:ext uri="{FF2B5EF4-FFF2-40B4-BE49-F238E27FC236}">
              <a16:creationId xmlns:a16="http://schemas.microsoft.com/office/drawing/2014/main" id="{625ACC4C-021F-4676-8744-FE2EC48DB3B6}"/>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2D05980B-D39D-4DD7-8070-036B2EAA55BC}"/>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755" name="直線コネクタ 754">
          <a:extLst>
            <a:ext uri="{FF2B5EF4-FFF2-40B4-BE49-F238E27FC236}">
              <a16:creationId xmlns:a16="http://schemas.microsoft.com/office/drawing/2014/main" id="{0F50C5E6-0243-432E-9E95-1788A245715D}"/>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65437FC4-4B7D-493A-9274-BA2EAF45B457}"/>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757" name="直線コネクタ 756">
          <a:extLst>
            <a:ext uri="{FF2B5EF4-FFF2-40B4-BE49-F238E27FC236}">
              <a16:creationId xmlns:a16="http://schemas.microsoft.com/office/drawing/2014/main" id="{D0933303-CF51-4C49-A6D5-102637ECC11D}"/>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DE7804B1-5373-4657-A6EE-F13FB87F8C31}"/>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59" name="フローチャート: 判断 758">
          <a:extLst>
            <a:ext uri="{FF2B5EF4-FFF2-40B4-BE49-F238E27FC236}">
              <a16:creationId xmlns:a16="http://schemas.microsoft.com/office/drawing/2014/main" id="{C0122F6D-7773-412C-9F90-740F6808C4B4}"/>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760" name="フローチャート: 判断 759">
          <a:extLst>
            <a:ext uri="{FF2B5EF4-FFF2-40B4-BE49-F238E27FC236}">
              <a16:creationId xmlns:a16="http://schemas.microsoft.com/office/drawing/2014/main" id="{223B0B23-CBDB-4793-98A5-D3166D045182}"/>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761" name="フローチャート: 判断 760">
          <a:extLst>
            <a:ext uri="{FF2B5EF4-FFF2-40B4-BE49-F238E27FC236}">
              <a16:creationId xmlns:a16="http://schemas.microsoft.com/office/drawing/2014/main" id="{5F63D115-48C0-415D-B0CA-53365492E122}"/>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62" name="フローチャート: 判断 761">
          <a:extLst>
            <a:ext uri="{FF2B5EF4-FFF2-40B4-BE49-F238E27FC236}">
              <a16:creationId xmlns:a16="http://schemas.microsoft.com/office/drawing/2014/main" id="{990AD199-4E96-402A-8A15-0F68A9EB03D0}"/>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763" name="フローチャート: 判断 762">
          <a:extLst>
            <a:ext uri="{FF2B5EF4-FFF2-40B4-BE49-F238E27FC236}">
              <a16:creationId xmlns:a16="http://schemas.microsoft.com/office/drawing/2014/main" id="{1AE8EF85-570A-4F85-B96F-95BE8166B99A}"/>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2C6CA6F-14F7-4D10-89A3-8E0158027BB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3AC54A29-8AA1-4114-8889-2F4AA3B63C3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9D530751-C037-42B1-A9D8-7F745D6E9D9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ECBC277F-62BC-4E9B-AF68-660E1B473E5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EE7AF534-B4B7-4061-A138-576307B3133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105411</xdr:rowOff>
    </xdr:from>
    <xdr:to>
      <xdr:col>85</xdr:col>
      <xdr:colOff>177800</xdr:colOff>
      <xdr:row>80</xdr:row>
      <xdr:rowOff>35561</xdr:rowOff>
    </xdr:to>
    <xdr:sp macro="" textlink="">
      <xdr:nvSpPr>
        <xdr:cNvPr id="769" name="楕円 768">
          <a:extLst>
            <a:ext uri="{FF2B5EF4-FFF2-40B4-BE49-F238E27FC236}">
              <a16:creationId xmlns:a16="http://schemas.microsoft.com/office/drawing/2014/main" id="{07ED8FE5-5F3D-4F6F-8721-EFB1B13B6796}"/>
            </a:ext>
          </a:extLst>
        </xdr:cNvPr>
        <xdr:cNvSpPr/>
      </xdr:nvSpPr>
      <xdr:spPr>
        <a:xfrm>
          <a:off x="162687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128288</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8A252428-2650-4B3B-A0FC-3AAD64D7CD6C}"/>
            </a:ext>
          </a:extLst>
        </xdr:cNvPr>
        <xdr:cNvSpPr txBox="1"/>
      </xdr:nvSpPr>
      <xdr:spPr>
        <a:xfrm>
          <a:off x="16357600"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73025</xdr:rowOff>
    </xdr:from>
    <xdr:to>
      <xdr:col>81</xdr:col>
      <xdr:colOff>101600</xdr:colOff>
      <xdr:row>80</xdr:row>
      <xdr:rowOff>3175</xdr:rowOff>
    </xdr:to>
    <xdr:sp macro="" textlink="">
      <xdr:nvSpPr>
        <xdr:cNvPr id="771" name="楕円 770">
          <a:extLst>
            <a:ext uri="{FF2B5EF4-FFF2-40B4-BE49-F238E27FC236}">
              <a16:creationId xmlns:a16="http://schemas.microsoft.com/office/drawing/2014/main" id="{26125B8E-8E57-48FE-A574-58BE0B842582}"/>
            </a:ext>
          </a:extLst>
        </xdr:cNvPr>
        <xdr:cNvSpPr/>
      </xdr:nvSpPr>
      <xdr:spPr>
        <a:xfrm>
          <a:off x="15430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123825</xdr:rowOff>
    </xdr:from>
    <xdr:to>
      <xdr:col>85</xdr:col>
      <xdr:colOff>127000</xdr:colOff>
      <xdr:row>79</xdr:row>
      <xdr:rowOff>156211</xdr:rowOff>
    </xdr:to>
    <xdr:cxnSp macro="">
      <xdr:nvCxnSpPr>
        <xdr:cNvPr id="772" name="直線コネクタ 771">
          <a:extLst>
            <a:ext uri="{FF2B5EF4-FFF2-40B4-BE49-F238E27FC236}">
              <a16:creationId xmlns:a16="http://schemas.microsoft.com/office/drawing/2014/main" id="{5AE43726-D0ED-4CED-B0B0-4A3E221303E1}"/>
            </a:ext>
          </a:extLst>
        </xdr:cNvPr>
        <xdr:cNvCxnSpPr/>
      </xdr:nvCxnSpPr>
      <xdr:spPr>
        <a:xfrm>
          <a:off x="15481300" y="136683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36830</xdr:rowOff>
    </xdr:from>
    <xdr:to>
      <xdr:col>76</xdr:col>
      <xdr:colOff>165100</xdr:colOff>
      <xdr:row>79</xdr:row>
      <xdr:rowOff>138430</xdr:rowOff>
    </xdr:to>
    <xdr:sp macro="" textlink="">
      <xdr:nvSpPr>
        <xdr:cNvPr id="773" name="楕円 772">
          <a:extLst>
            <a:ext uri="{FF2B5EF4-FFF2-40B4-BE49-F238E27FC236}">
              <a16:creationId xmlns:a16="http://schemas.microsoft.com/office/drawing/2014/main" id="{26EC7152-B285-4052-9C58-00418C0583C3}"/>
            </a:ext>
          </a:extLst>
        </xdr:cNvPr>
        <xdr:cNvSpPr/>
      </xdr:nvSpPr>
      <xdr:spPr>
        <a:xfrm>
          <a:off x="14541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87630</xdr:rowOff>
    </xdr:from>
    <xdr:to>
      <xdr:col>81</xdr:col>
      <xdr:colOff>50800</xdr:colOff>
      <xdr:row>79</xdr:row>
      <xdr:rowOff>123825</xdr:rowOff>
    </xdr:to>
    <xdr:cxnSp macro="">
      <xdr:nvCxnSpPr>
        <xdr:cNvPr id="774" name="直線コネクタ 773">
          <a:extLst>
            <a:ext uri="{FF2B5EF4-FFF2-40B4-BE49-F238E27FC236}">
              <a16:creationId xmlns:a16="http://schemas.microsoft.com/office/drawing/2014/main" id="{DFEB3075-EC04-4FAF-B88E-9752B0181339}"/>
            </a:ext>
          </a:extLst>
        </xdr:cNvPr>
        <xdr:cNvCxnSpPr/>
      </xdr:nvCxnSpPr>
      <xdr:spPr>
        <a:xfrm>
          <a:off x="14592300" y="13632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636</xdr:rowOff>
    </xdr:from>
    <xdr:to>
      <xdr:col>72</xdr:col>
      <xdr:colOff>38100</xdr:colOff>
      <xdr:row>79</xdr:row>
      <xdr:rowOff>102236</xdr:rowOff>
    </xdr:to>
    <xdr:sp macro="" textlink="">
      <xdr:nvSpPr>
        <xdr:cNvPr id="775" name="楕円 774">
          <a:extLst>
            <a:ext uri="{FF2B5EF4-FFF2-40B4-BE49-F238E27FC236}">
              <a16:creationId xmlns:a16="http://schemas.microsoft.com/office/drawing/2014/main" id="{DDF14BC1-6112-4560-90F6-886113524179}"/>
            </a:ext>
          </a:extLst>
        </xdr:cNvPr>
        <xdr:cNvSpPr/>
      </xdr:nvSpPr>
      <xdr:spPr>
        <a:xfrm>
          <a:off x="13652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51436</xdr:rowOff>
    </xdr:from>
    <xdr:to>
      <xdr:col>76</xdr:col>
      <xdr:colOff>114300</xdr:colOff>
      <xdr:row>79</xdr:row>
      <xdr:rowOff>87630</xdr:rowOff>
    </xdr:to>
    <xdr:cxnSp macro="">
      <xdr:nvCxnSpPr>
        <xdr:cNvPr id="776" name="直線コネクタ 775">
          <a:extLst>
            <a:ext uri="{FF2B5EF4-FFF2-40B4-BE49-F238E27FC236}">
              <a16:creationId xmlns:a16="http://schemas.microsoft.com/office/drawing/2014/main" id="{AD5382D7-0E72-4870-89A6-8C24A64752E3}"/>
            </a:ext>
          </a:extLst>
        </xdr:cNvPr>
        <xdr:cNvCxnSpPr/>
      </xdr:nvCxnSpPr>
      <xdr:spPr>
        <a:xfrm>
          <a:off x="13703300" y="135959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135889</xdr:rowOff>
    </xdr:from>
    <xdr:to>
      <xdr:col>67</xdr:col>
      <xdr:colOff>101600</xdr:colOff>
      <xdr:row>79</xdr:row>
      <xdr:rowOff>66039</xdr:rowOff>
    </xdr:to>
    <xdr:sp macro="" textlink="">
      <xdr:nvSpPr>
        <xdr:cNvPr id="777" name="楕円 776">
          <a:extLst>
            <a:ext uri="{FF2B5EF4-FFF2-40B4-BE49-F238E27FC236}">
              <a16:creationId xmlns:a16="http://schemas.microsoft.com/office/drawing/2014/main" id="{FF487CAD-2C37-408C-B82B-A079BF4034CB}"/>
            </a:ext>
          </a:extLst>
        </xdr:cNvPr>
        <xdr:cNvSpPr/>
      </xdr:nvSpPr>
      <xdr:spPr>
        <a:xfrm>
          <a:off x="12763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15239</xdr:rowOff>
    </xdr:from>
    <xdr:to>
      <xdr:col>71</xdr:col>
      <xdr:colOff>177800</xdr:colOff>
      <xdr:row>79</xdr:row>
      <xdr:rowOff>51436</xdr:rowOff>
    </xdr:to>
    <xdr:cxnSp macro="">
      <xdr:nvCxnSpPr>
        <xdr:cNvPr id="778" name="直線コネクタ 777">
          <a:extLst>
            <a:ext uri="{FF2B5EF4-FFF2-40B4-BE49-F238E27FC236}">
              <a16:creationId xmlns:a16="http://schemas.microsoft.com/office/drawing/2014/main" id="{F034CAAB-1DCF-42BB-A5F9-F888C63E12A8}"/>
            </a:ext>
          </a:extLst>
        </xdr:cNvPr>
        <xdr:cNvCxnSpPr/>
      </xdr:nvCxnSpPr>
      <xdr:spPr>
        <a:xfrm>
          <a:off x="12814300" y="135597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779" name="n_1aveValue【消防施設】&#10;有形固定資産減価償却率">
          <a:extLst>
            <a:ext uri="{FF2B5EF4-FFF2-40B4-BE49-F238E27FC236}">
              <a16:creationId xmlns:a16="http://schemas.microsoft.com/office/drawing/2014/main" id="{675FC04D-FBE7-4E3E-862A-A546A455A9B3}"/>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780" name="n_2aveValue【消防施設】&#10;有形固定資産減価償却率">
          <a:extLst>
            <a:ext uri="{FF2B5EF4-FFF2-40B4-BE49-F238E27FC236}">
              <a16:creationId xmlns:a16="http://schemas.microsoft.com/office/drawing/2014/main" id="{4CAC45B3-E2B1-4D84-8427-FD951770455D}"/>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81" name="n_3aveValue【消防施設】&#10;有形固定資産減価償却率">
          <a:extLst>
            <a:ext uri="{FF2B5EF4-FFF2-40B4-BE49-F238E27FC236}">
              <a16:creationId xmlns:a16="http://schemas.microsoft.com/office/drawing/2014/main" id="{CCE58646-961F-4929-910B-DEE36F276834}"/>
            </a:ext>
          </a:extLst>
        </xdr:cNvPr>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782" name="n_4aveValue【消防施設】&#10;有形固定資産減価償却率">
          <a:extLst>
            <a:ext uri="{FF2B5EF4-FFF2-40B4-BE49-F238E27FC236}">
              <a16:creationId xmlns:a16="http://schemas.microsoft.com/office/drawing/2014/main" id="{AB72DF94-9060-4DC9-999D-44383C071E10}"/>
            </a:ext>
          </a:extLst>
        </xdr:cNvPr>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19702</xdr:rowOff>
    </xdr:from>
    <xdr:ext cx="405111" cy="259045"/>
    <xdr:sp macro="" textlink="">
      <xdr:nvSpPr>
        <xdr:cNvPr id="783" name="n_1mainValue【消防施設】&#10;有形固定資産減価償却率">
          <a:extLst>
            <a:ext uri="{FF2B5EF4-FFF2-40B4-BE49-F238E27FC236}">
              <a16:creationId xmlns:a16="http://schemas.microsoft.com/office/drawing/2014/main" id="{8A25D001-B87C-4FC6-B44F-770C28A41E5B}"/>
            </a:ext>
          </a:extLst>
        </xdr:cNvPr>
        <xdr:cNvSpPr txBox="1"/>
      </xdr:nvSpPr>
      <xdr:spPr>
        <a:xfrm>
          <a:off x="152660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154957</xdr:rowOff>
    </xdr:from>
    <xdr:ext cx="405111" cy="259045"/>
    <xdr:sp macro="" textlink="">
      <xdr:nvSpPr>
        <xdr:cNvPr id="784" name="n_2mainValue【消防施設】&#10;有形固定資産減価償却率">
          <a:extLst>
            <a:ext uri="{FF2B5EF4-FFF2-40B4-BE49-F238E27FC236}">
              <a16:creationId xmlns:a16="http://schemas.microsoft.com/office/drawing/2014/main" id="{C659AB01-7A04-4450-BA35-1C0B7CFD3434}"/>
            </a:ext>
          </a:extLst>
        </xdr:cNvPr>
        <xdr:cNvSpPr txBox="1"/>
      </xdr:nvSpPr>
      <xdr:spPr>
        <a:xfrm>
          <a:off x="14389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118763</xdr:rowOff>
    </xdr:from>
    <xdr:ext cx="405111" cy="259045"/>
    <xdr:sp macro="" textlink="">
      <xdr:nvSpPr>
        <xdr:cNvPr id="785" name="n_3mainValue【消防施設】&#10;有形固定資産減価償却率">
          <a:extLst>
            <a:ext uri="{FF2B5EF4-FFF2-40B4-BE49-F238E27FC236}">
              <a16:creationId xmlns:a16="http://schemas.microsoft.com/office/drawing/2014/main" id="{1B15DD5F-2CFA-47D3-A0DE-0289D5F6C3C1}"/>
            </a:ext>
          </a:extLst>
        </xdr:cNvPr>
        <xdr:cNvSpPr txBox="1"/>
      </xdr:nvSpPr>
      <xdr:spPr>
        <a:xfrm>
          <a:off x="13500744"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82566</xdr:rowOff>
    </xdr:from>
    <xdr:ext cx="405111" cy="259045"/>
    <xdr:sp macro="" textlink="">
      <xdr:nvSpPr>
        <xdr:cNvPr id="786" name="n_4mainValue【消防施設】&#10;有形固定資産減価償却率">
          <a:extLst>
            <a:ext uri="{FF2B5EF4-FFF2-40B4-BE49-F238E27FC236}">
              <a16:creationId xmlns:a16="http://schemas.microsoft.com/office/drawing/2014/main" id="{24BC6345-7163-4F4D-B5AC-50EB9D8E6950}"/>
            </a:ext>
          </a:extLst>
        </xdr:cNvPr>
        <xdr:cNvSpPr txBox="1"/>
      </xdr:nvSpPr>
      <xdr:spPr>
        <a:xfrm>
          <a:off x="12611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6D9CCF04-6A2C-49F1-B741-F766F6C75F1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1710DB99-918D-4641-89AF-50C209DC3B6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B495F3EC-F53F-41A1-A0FD-5DBD7717738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BEBB3E5B-2833-4895-9FAF-3B0D9142676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91F50EA9-0B04-45AD-8A71-C0F8E32ACD8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AE02418C-11DD-4D22-B23C-A45FA11E37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1151F4EE-C4C0-4C80-A040-29938A65FD9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FE14D80D-F931-41FF-904C-D6D0626BEEE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D6D1D35A-F103-45E2-B65C-B5101D5ED2F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A0D7EC7F-A597-4687-82E2-E538EC6F5D2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1A69A5C0-B1F6-4F33-A49E-CFB20D54D4A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31986CAB-9333-4F5D-97FE-E71CE0ABA38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A132CC66-722B-486B-9988-92409CF222D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ACDC768C-2B5B-4E60-A590-9C5748D12CA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65C323A0-63D6-4628-AE05-281EBB4ADDF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EF5C554E-73D5-41A5-835F-BE8F05EC488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CED6ADB3-0924-424A-A560-1A92545F7C3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ED3ACC31-C81B-426A-AE86-7C910D9CDFB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15E33962-E38C-483A-97E5-8204BD6C5B4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DBBF96A-C8C5-44F4-A0D7-EAA61C91F79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8C75DCAF-9532-4F08-8FCE-25ABEF2A48D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808" name="直線コネクタ 807">
          <a:extLst>
            <a:ext uri="{FF2B5EF4-FFF2-40B4-BE49-F238E27FC236}">
              <a16:creationId xmlns:a16="http://schemas.microsoft.com/office/drawing/2014/main" id="{B01F8C8F-94E5-4D5C-8D43-724BB3146F9E}"/>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809" name="【消防施設】&#10;一人当たり面積最小値テキスト">
          <a:extLst>
            <a:ext uri="{FF2B5EF4-FFF2-40B4-BE49-F238E27FC236}">
              <a16:creationId xmlns:a16="http://schemas.microsoft.com/office/drawing/2014/main" id="{06F3C931-94AA-4988-9BA6-E2F5AF9F4020}"/>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810" name="直線コネクタ 809">
          <a:extLst>
            <a:ext uri="{FF2B5EF4-FFF2-40B4-BE49-F238E27FC236}">
              <a16:creationId xmlns:a16="http://schemas.microsoft.com/office/drawing/2014/main" id="{35F78A1C-50BE-4E94-9A04-B64DDC19FA9D}"/>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811" name="【消防施設】&#10;一人当たり面積最大値テキスト">
          <a:extLst>
            <a:ext uri="{FF2B5EF4-FFF2-40B4-BE49-F238E27FC236}">
              <a16:creationId xmlns:a16="http://schemas.microsoft.com/office/drawing/2014/main" id="{0765217F-407B-4E7A-8FC0-CD9392C3DAC3}"/>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812" name="直線コネクタ 811">
          <a:extLst>
            <a:ext uri="{FF2B5EF4-FFF2-40B4-BE49-F238E27FC236}">
              <a16:creationId xmlns:a16="http://schemas.microsoft.com/office/drawing/2014/main" id="{78B924B0-AEA2-4B7E-8AA6-699B1D8FBECF}"/>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813" name="【消防施設】&#10;一人当たり面積平均値テキスト">
          <a:extLst>
            <a:ext uri="{FF2B5EF4-FFF2-40B4-BE49-F238E27FC236}">
              <a16:creationId xmlns:a16="http://schemas.microsoft.com/office/drawing/2014/main" id="{7EC4C562-8D9F-49A8-9DBD-B0B067DE4AC4}"/>
            </a:ext>
          </a:extLst>
        </xdr:cNvPr>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814" name="フローチャート: 判断 813">
          <a:extLst>
            <a:ext uri="{FF2B5EF4-FFF2-40B4-BE49-F238E27FC236}">
              <a16:creationId xmlns:a16="http://schemas.microsoft.com/office/drawing/2014/main" id="{436668EA-5F2E-4FA5-B77D-16666A028B59}"/>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815" name="フローチャート: 判断 814">
          <a:extLst>
            <a:ext uri="{FF2B5EF4-FFF2-40B4-BE49-F238E27FC236}">
              <a16:creationId xmlns:a16="http://schemas.microsoft.com/office/drawing/2014/main" id="{25EEB994-8560-4888-81D8-B6B3EA71AEE0}"/>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816" name="フローチャート: 判断 815">
          <a:extLst>
            <a:ext uri="{FF2B5EF4-FFF2-40B4-BE49-F238E27FC236}">
              <a16:creationId xmlns:a16="http://schemas.microsoft.com/office/drawing/2014/main" id="{E840FE05-262A-4A67-A735-B23AAB9E9C96}"/>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817" name="フローチャート: 判断 816">
          <a:extLst>
            <a:ext uri="{FF2B5EF4-FFF2-40B4-BE49-F238E27FC236}">
              <a16:creationId xmlns:a16="http://schemas.microsoft.com/office/drawing/2014/main" id="{51FDAD7B-2A2E-427B-ACB0-A53E5F4BF3C4}"/>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18" name="フローチャート: 判断 817">
          <a:extLst>
            <a:ext uri="{FF2B5EF4-FFF2-40B4-BE49-F238E27FC236}">
              <a16:creationId xmlns:a16="http://schemas.microsoft.com/office/drawing/2014/main" id="{CEB91842-C8AC-45CD-AAF3-A7862A5B3E31}"/>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9CA5E6F-D4D7-440D-94A2-0DDAEFEC72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CF2C4449-63DC-4587-9A57-978BBDC0C51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117B3DE7-AD46-42F0-898A-0362FF001A6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625C7D13-C908-453E-8AEB-F3F5C07F92A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5EEB4157-B9A6-4E12-9798-92399D01189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31192</xdr:rowOff>
    </xdr:from>
    <xdr:to>
      <xdr:col>116</xdr:col>
      <xdr:colOff>114300</xdr:colOff>
      <xdr:row>85</xdr:row>
      <xdr:rowOff>132792</xdr:rowOff>
    </xdr:to>
    <xdr:sp macro="" textlink="">
      <xdr:nvSpPr>
        <xdr:cNvPr id="824" name="楕円 823">
          <a:extLst>
            <a:ext uri="{FF2B5EF4-FFF2-40B4-BE49-F238E27FC236}">
              <a16:creationId xmlns:a16="http://schemas.microsoft.com/office/drawing/2014/main" id="{FE698C86-EF77-4AEE-8872-74EFA1A7E1A1}"/>
            </a:ext>
          </a:extLst>
        </xdr:cNvPr>
        <xdr:cNvSpPr/>
      </xdr:nvSpPr>
      <xdr:spPr>
        <a:xfrm>
          <a:off x="22110700" y="146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162019</xdr:rowOff>
    </xdr:from>
    <xdr:ext cx="469744" cy="259045"/>
    <xdr:sp macro="" textlink="">
      <xdr:nvSpPr>
        <xdr:cNvPr id="825" name="【消防施設】&#10;一人当たり面積該当値テキスト">
          <a:extLst>
            <a:ext uri="{FF2B5EF4-FFF2-40B4-BE49-F238E27FC236}">
              <a16:creationId xmlns:a16="http://schemas.microsoft.com/office/drawing/2014/main" id="{9D9297A9-B95E-48D4-BC10-7F811D729154}"/>
            </a:ext>
          </a:extLst>
        </xdr:cNvPr>
        <xdr:cNvSpPr txBox="1"/>
      </xdr:nvSpPr>
      <xdr:spPr>
        <a:xfrm>
          <a:off x="22199600" y="1439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34849</xdr:rowOff>
    </xdr:from>
    <xdr:to>
      <xdr:col>112</xdr:col>
      <xdr:colOff>38100</xdr:colOff>
      <xdr:row>85</xdr:row>
      <xdr:rowOff>136449</xdr:rowOff>
    </xdr:to>
    <xdr:sp macro="" textlink="">
      <xdr:nvSpPr>
        <xdr:cNvPr id="826" name="楕円 825">
          <a:extLst>
            <a:ext uri="{FF2B5EF4-FFF2-40B4-BE49-F238E27FC236}">
              <a16:creationId xmlns:a16="http://schemas.microsoft.com/office/drawing/2014/main" id="{5AB55917-834C-4F9F-B7E4-8FC77A9B4E3A}"/>
            </a:ext>
          </a:extLst>
        </xdr:cNvPr>
        <xdr:cNvSpPr/>
      </xdr:nvSpPr>
      <xdr:spPr>
        <a:xfrm>
          <a:off x="21272500" y="146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81992</xdr:rowOff>
    </xdr:from>
    <xdr:to>
      <xdr:col>116</xdr:col>
      <xdr:colOff>63500</xdr:colOff>
      <xdr:row>85</xdr:row>
      <xdr:rowOff>85649</xdr:rowOff>
    </xdr:to>
    <xdr:cxnSp macro="">
      <xdr:nvCxnSpPr>
        <xdr:cNvPr id="827" name="直線コネクタ 826">
          <a:extLst>
            <a:ext uri="{FF2B5EF4-FFF2-40B4-BE49-F238E27FC236}">
              <a16:creationId xmlns:a16="http://schemas.microsoft.com/office/drawing/2014/main" id="{1B6A4F8A-B3D8-406C-A03F-57E901CB807C}"/>
            </a:ext>
          </a:extLst>
        </xdr:cNvPr>
        <xdr:cNvCxnSpPr/>
      </xdr:nvCxnSpPr>
      <xdr:spPr>
        <a:xfrm flipV="1">
          <a:off x="21323300" y="1465524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38506</xdr:rowOff>
    </xdr:from>
    <xdr:to>
      <xdr:col>107</xdr:col>
      <xdr:colOff>101600</xdr:colOff>
      <xdr:row>85</xdr:row>
      <xdr:rowOff>140106</xdr:rowOff>
    </xdr:to>
    <xdr:sp macro="" textlink="">
      <xdr:nvSpPr>
        <xdr:cNvPr id="828" name="楕円 827">
          <a:extLst>
            <a:ext uri="{FF2B5EF4-FFF2-40B4-BE49-F238E27FC236}">
              <a16:creationId xmlns:a16="http://schemas.microsoft.com/office/drawing/2014/main" id="{D5FDDD36-4D48-49C8-B0DE-93FAF2683CA3}"/>
            </a:ext>
          </a:extLst>
        </xdr:cNvPr>
        <xdr:cNvSpPr/>
      </xdr:nvSpPr>
      <xdr:spPr>
        <a:xfrm>
          <a:off x="20383500" y="146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85649</xdr:rowOff>
    </xdr:from>
    <xdr:to>
      <xdr:col>111</xdr:col>
      <xdr:colOff>177800</xdr:colOff>
      <xdr:row>85</xdr:row>
      <xdr:rowOff>89306</xdr:rowOff>
    </xdr:to>
    <xdr:cxnSp macro="">
      <xdr:nvCxnSpPr>
        <xdr:cNvPr id="829" name="直線コネクタ 828">
          <a:extLst>
            <a:ext uri="{FF2B5EF4-FFF2-40B4-BE49-F238E27FC236}">
              <a16:creationId xmlns:a16="http://schemas.microsoft.com/office/drawing/2014/main" id="{169D6E8D-C543-4C6E-9232-60019A73EB0B}"/>
            </a:ext>
          </a:extLst>
        </xdr:cNvPr>
        <xdr:cNvCxnSpPr/>
      </xdr:nvCxnSpPr>
      <xdr:spPr>
        <a:xfrm flipV="1">
          <a:off x="20434300" y="1465889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43535</xdr:rowOff>
    </xdr:from>
    <xdr:to>
      <xdr:col>102</xdr:col>
      <xdr:colOff>165100</xdr:colOff>
      <xdr:row>85</xdr:row>
      <xdr:rowOff>145135</xdr:rowOff>
    </xdr:to>
    <xdr:sp macro="" textlink="">
      <xdr:nvSpPr>
        <xdr:cNvPr id="830" name="楕円 829">
          <a:extLst>
            <a:ext uri="{FF2B5EF4-FFF2-40B4-BE49-F238E27FC236}">
              <a16:creationId xmlns:a16="http://schemas.microsoft.com/office/drawing/2014/main" id="{9F7C8A5B-4C36-4C81-914E-6CFAA56F6777}"/>
            </a:ext>
          </a:extLst>
        </xdr:cNvPr>
        <xdr:cNvSpPr/>
      </xdr:nvSpPr>
      <xdr:spPr>
        <a:xfrm>
          <a:off x="194945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89306</xdr:rowOff>
    </xdr:from>
    <xdr:to>
      <xdr:col>107</xdr:col>
      <xdr:colOff>50800</xdr:colOff>
      <xdr:row>85</xdr:row>
      <xdr:rowOff>94335</xdr:rowOff>
    </xdr:to>
    <xdr:cxnSp macro="">
      <xdr:nvCxnSpPr>
        <xdr:cNvPr id="831" name="直線コネクタ 830">
          <a:extLst>
            <a:ext uri="{FF2B5EF4-FFF2-40B4-BE49-F238E27FC236}">
              <a16:creationId xmlns:a16="http://schemas.microsoft.com/office/drawing/2014/main" id="{8580C0BD-AC12-499E-A7EC-0916E9C84CE6}"/>
            </a:ext>
          </a:extLst>
        </xdr:cNvPr>
        <xdr:cNvCxnSpPr/>
      </xdr:nvCxnSpPr>
      <xdr:spPr>
        <a:xfrm flipV="1">
          <a:off x="19545300" y="1466255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43993</xdr:rowOff>
    </xdr:from>
    <xdr:to>
      <xdr:col>98</xdr:col>
      <xdr:colOff>38100</xdr:colOff>
      <xdr:row>85</xdr:row>
      <xdr:rowOff>145593</xdr:rowOff>
    </xdr:to>
    <xdr:sp macro="" textlink="">
      <xdr:nvSpPr>
        <xdr:cNvPr id="832" name="楕円 831">
          <a:extLst>
            <a:ext uri="{FF2B5EF4-FFF2-40B4-BE49-F238E27FC236}">
              <a16:creationId xmlns:a16="http://schemas.microsoft.com/office/drawing/2014/main" id="{65A3323D-C966-4014-AB50-AFA7852BAD13}"/>
            </a:ext>
          </a:extLst>
        </xdr:cNvPr>
        <xdr:cNvSpPr/>
      </xdr:nvSpPr>
      <xdr:spPr>
        <a:xfrm>
          <a:off x="18605500" y="146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94335</xdr:rowOff>
    </xdr:from>
    <xdr:to>
      <xdr:col>102</xdr:col>
      <xdr:colOff>114300</xdr:colOff>
      <xdr:row>85</xdr:row>
      <xdr:rowOff>94793</xdr:rowOff>
    </xdr:to>
    <xdr:cxnSp macro="">
      <xdr:nvCxnSpPr>
        <xdr:cNvPr id="833" name="直線コネクタ 832">
          <a:extLst>
            <a:ext uri="{FF2B5EF4-FFF2-40B4-BE49-F238E27FC236}">
              <a16:creationId xmlns:a16="http://schemas.microsoft.com/office/drawing/2014/main" id="{A06A5DCE-615E-4AC9-81D2-56017916F314}"/>
            </a:ext>
          </a:extLst>
        </xdr:cNvPr>
        <xdr:cNvCxnSpPr/>
      </xdr:nvCxnSpPr>
      <xdr:spPr>
        <a:xfrm flipV="1">
          <a:off x="18656300" y="146675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144035</xdr:rowOff>
    </xdr:from>
    <xdr:ext cx="469744" cy="259045"/>
    <xdr:sp macro="" textlink="">
      <xdr:nvSpPr>
        <xdr:cNvPr id="834" name="n_1aveValue【消防施設】&#10;一人当たり面積">
          <a:extLst>
            <a:ext uri="{FF2B5EF4-FFF2-40B4-BE49-F238E27FC236}">
              <a16:creationId xmlns:a16="http://schemas.microsoft.com/office/drawing/2014/main" id="{87240E47-6F2E-4325-AC34-BD365D728DC8}"/>
            </a:ext>
          </a:extLst>
        </xdr:cNvPr>
        <xdr:cNvSpPr txBox="1"/>
      </xdr:nvSpPr>
      <xdr:spPr>
        <a:xfrm>
          <a:off x="21075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147235</xdr:rowOff>
    </xdr:from>
    <xdr:ext cx="469744" cy="259045"/>
    <xdr:sp macro="" textlink="">
      <xdr:nvSpPr>
        <xdr:cNvPr id="835" name="n_2aveValue【消防施設】&#10;一人当たり面積">
          <a:extLst>
            <a:ext uri="{FF2B5EF4-FFF2-40B4-BE49-F238E27FC236}">
              <a16:creationId xmlns:a16="http://schemas.microsoft.com/office/drawing/2014/main" id="{F475F895-1D95-4F65-B34B-0794899D0992}"/>
            </a:ext>
          </a:extLst>
        </xdr:cNvPr>
        <xdr:cNvSpPr txBox="1"/>
      </xdr:nvSpPr>
      <xdr:spPr>
        <a:xfrm>
          <a:off x="20199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153636</xdr:rowOff>
    </xdr:from>
    <xdr:ext cx="469744" cy="259045"/>
    <xdr:sp macro="" textlink="">
      <xdr:nvSpPr>
        <xdr:cNvPr id="836" name="n_3aveValue【消防施設】&#10;一人当たり面積">
          <a:extLst>
            <a:ext uri="{FF2B5EF4-FFF2-40B4-BE49-F238E27FC236}">
              <a16:creationId xmlns:a16="http://schemas.microsoft.com/office/drawing/2014/main" id="{9973A085-4443-4FAA-B233-86AF47F79499}"/>
            </a:ext>
          </a:extLst>
        </xdr:cNvPr>
        <xdr:cNvSpPr txBox="1"/>
      </xdr:nvSpPr>
      <xdr:spPr>
        <a:xfrm>
          <a:off x="19310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37" name="n_4aveValue【消防施設】&#10;一人当たり面積">
          <a:extLst>
            <a:ext uri="{FF2B5EF4-FFF2-40B4-BE49-F238E27FC236}">
              <a16:creationId xmlns:a16="http://schemas.microsoft.com/office/drawing/2014/main" id="{97CD1E71-A6B6-443C-A8BB-10126867AE22}"/>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152976</xdr:rowOff>
    </xdr:from>
    <xdr:ext cx="469744" cy="259045"/>
    <xdr:sp macro="" textlink="">
      <xdr:nvSpPr>
        <xdr:cNvPr id="838" name="n_1mainValue【消防施設】&#10;一人当たり面積">
          <a:extLst>
            <a:ext uri="{FF2B5EF4-FFF2-40B4-BE49-F238E27FC236}">
              <a16:creationId xmlns:a16="http://schemas.microsoft.com/office/drawing/2014/main" id="{0C7C572B-55F9-478C-969E-2950B5F40ABD}"/>
            </a:ext>
          </a:extLst>
        </xdr:cNvPr>
        <xdr:cNvSpPr txBox="1"/>
      </xdr:nvSpPr>
      <xdr:spPr>
        <a:xfrm>
          <a:off x="21075727" y="1438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156633</xdr:rowOff>
    </xdr:from>
    <xdr:ext cx="469744" cy="259045"/>
    <xdr:sp macro="" textlink="">
      <xdr:nvSpPr>
        <xdr:cNvPr id="839" name="n_2mainValue【消防施設】&#10;一人当たり面積">
          <a:extLst>
            <a:ext uri="{FF2B5EF4-FFF2-40B4-BE49-F238E27FC236}">
              <a16:creationId xmlns:a16="http://schemas.microsoft.com/office/drawing/2014/main" id="{6395DAB8-DC22-4D34-AA64-25ECAD90D661}"/>
            </a:ext>
          </a:extLst>
        </xdr:cNvPr>
        <xdr:cNvSpPr txBox="1"/>
      </xdr:nvSpPr>
      <xdr:spPr>
        <a:xfrm>
          <a:off x="20199427" y="143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161662</xdr:rowOff>
    </xdr:from>
    <xdr:ext cx="469744" cy="259045"/>
    <xdr:sp macro="" textlink="">
      <xdr:nvSpPr>
        <xdr:cNvPr id="840" name="n_3mainValue【消防施設】&#10;一人当たり面積">
          <a:extLst>
            <a:ext uri="{FF2B5EF4-FFF2-40B4-BE49-F238E27FC236}">
              <a16:creationId xmlns:a16="http://schemas.microsoft.com/office/drawing/2014/main" id="{FD9406CD-89E8-48C0-8696-3D2A6710AFBA}"/>
            </a:ext>
          </a:extLst>
        </xdr:cNvPr>
        <xdr:cNvSpPr txBox="1"/>
      </xdr:nvSpPr>
      <xdr:spPr>
        <a:xfrm>
          <a:off x="19310427" y="1439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162120</xdr:rowOff>
    </xdr:from>
    <xdr:ext cx="469744" cy="259045"/>
    <xdr:sp macro="" textlink="">
      <xdr:nvSpPr>
        <xdr:cNvPr id="841" name="n_4mainValue【消防施設】&#10;一人当たり面積">
          <a:extLst>
            <a:ext uri="{FF2B5EF4-FFF2-40B4-BE49-F238E27FC236}">
              <a16:creationId xmlns:a16="http://schemas.microsoft.com/office/drawing/2014/main" id="{429AB62A-5846-4974-BFCE-E91FF20ABA96}"/>
            </a:ext>
          </a:extLst>
        </xdr:cNvPr>
        <xdr:cNvSpPr txBox="1"/>
      </xdr:nvSpPr>
      <xdr:spPr>
        <a:xfrm>
          <a:off x="18421427" y="143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4A41F3B7-CE0C-4784-AE29-90DF1EC793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4E4DFB9A-27E5-4999-806C-103383D0003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F18A2D1D-0C8B-4963-9DC8-708911CADEA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B7E1B248-9E6E-47FD-A349-75EF1BAD975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2F914334-1DDF-4B36-9712-E255B5CE5B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CCB8029E-0C4A-41EB-85AD-0589597FFE5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468496C6-8906-4933-BC74-A0B1B74602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59C5D66C-06B8-43C7-A5A1-C0EFAB9FC28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DD862C1B-6144-498D-B260-9D38A64F763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C672C795-CAF2-434C-BA37-C27B0A85F04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E12069AA-3587-42ED-94B6-55114F537EA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933A318F-C034-409D-A81E-9FFECA392A5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C82C69D7-6555-454A-83DF-9596D794C47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D28C560B-F2B7-4B2D-A40A-C0AC7D54E7F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E0B377D5-513E-4EAF-98E5-E018DF183E2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53E8CC64-3CBE-474B-8FFE-C86F03F4280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2BC49F37-ACEB-47D6-8D82-FE8995DB564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64914AC2-C9CC-4426-B6D7-8B13D6CA823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E6BF95FA-BC44-4325-91C6-89587A21109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6D62A430-9C43-4209-A349-D69E01B1F9D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A5AE419C-342B-446A-A5F4-DD2449B09A4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D43F2A0C-445A-48B5-835D-1DE87CABD87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10C7863B-0AF6-4AFF-AF6B-25719C7EE11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C988BAE8-58E5-43BE-80E8-D604A31F5FC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57B50EA8-A1EB-4DC7-9389-176A4C1A1CB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867" name="直線コネクタ 866">
          <a:extLst>
            <a:ext uri="{FF2B5EF4-FFF2-40B4-BE49-F238E27FC236}">
              <a16:creationId xmlns:a16="http://schemas.microsoft.com/office/drawing/2014/main" id="{588D2B8A-A3EA-414D-8A83-2B4E4385EE30}"/>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68" name="【庁舎】&#10;有形固定資産減価償却率最小値テキスト">
          <a:extLst>
            <a:ext uri="{FF2B5EF4-FFF2-40B4-BE49-F238E27FC236}">
              <a16:creationId xmlns:a16="http://schemas.microsoft.com/office/drawing/2014/main" id="{85516C19-644E-4F3F-82F6-E4A7B7798873}"/>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69" name="直線コネクタ 868">
          <a:extLst>
            <a:ext uri="{FF2B5EF4-FFF2-40B4-BE49-F238E27FC236}">
              <a16:creationId xmlns:a16="http://schemas.microsoft.com/office/drawing/2014/main" id="{FC82A0F5-892E-423C-A2FD-364A80CFCBB5}"/>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70" name="【庁舎】&#10;有形固定資産減価償却率最大値テキスト">
          <a:extLst>
            <a:ext uri="{FF2B5EF4-FFF2-40B4-BE49-F238E27FC236}">
              <a16:creationId xmlns:a16="http://schemas.microsoft.com/office/drawing/2014/main" id="{52F7D922-3B5A-4C05-BF2D-24E0254E337A}"/>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71" name="直線コネクタ 870">
          <a:extLst>
            <a:ext uri="{FF2B5EF4-FFF2-40B4-BE49-F238E27FC236}">
              <a16:creationId xmlns:a16="http://schemas.microsoft.com/office/drawing/2014/main" id="{1920A378-9A4B-47B9-99AD-70BDA14A02CB}"/>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872" name="【庁舎】&#10;有形固定資産減価償却率平均値テキスト">
          <a:extLst>
            <a:ext uri="{FF2B5EF4-FFF2-40B4-BE49-F238E27FC236}">
              <a16:creationId xmlns:a16="http://schemas.microsoft.com/office/drawing/2014/main" id="{1962ED71-FD40-4244-9E43-96028E1E648C}"/>
            </a:ext>
          </a:extLst>
        </xdr:cNvPr>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873" name="フローチャート: 判断 872">
          <a:extLst>
            <a:ext uri="{FF2B5EF4-FFF2-40B4-BE49-F238E27FC236}">
              <a16:creationId xmlns:a16="http://schemas.microsoft.com/office/drawing/2014/main" id="{9E55BA3B-6F71-4795-A9B3-290A78B102A0}"/>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874" name="フローチャート: 判断 873">
          <a:extLst>
            <a:ext uri="{FF2B5EF4-FFF2-40B4-BE49-F238E27FC236}">
              <a16:creationId xmlns:a16="http://schemas.microsoft.com/office/drawing/2014/main" id="{A1FA6075-2A30-4B70-A06B-524A1C4EDEA8}"/>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75" name="フローチャート: 判断 874">
          <a:extLst>
            <a:ext uri="{FF2B5EF4-FFF2-40B4-BE49-F238E27FC236}">
              <a16:creationId xmlns:a16="http://schemas.microsoft.com/office/drawing/2014/main" id="{9A3A4B08-E8E3-478E-95A8-0BB785E9C4DF}"/>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6" name="フローチャート: 判断 875">
          <a:extLst>
            <a:ext uri="{FF2B5EF4-FFF2-40B4-BE49-F238E27FC236}">
              <a16:creationId xmlns:a16="http://schemas.microsoft.com/office/drawing/2014/main" id="{859176AE-88EF-49DD-9444-422034D6240D}"/>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77" name="フローチャート: 判断 876">
          <a:extLst>
            <a:ext uri="{FF2B5EF4-FFF2-40B4-BE49-F238E27FC236}">
              <a16:creationId xmlns:a16="http://schemas.microsoft.com/office/drawing/2014/main" id="{DA44B3D4-FE97-41DC-9F6B-FB748853127C}"/>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6E74EA5-A108-43DF-AF44-59515D7542F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4201426-0C3D-4466-A479-8DB99EBE119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3604D7D0-D86E-4FAC-8F2A-45EB36DCDD5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7C078BE-5141-40B5-9FF7-C3171FA7C4B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6BA4D01C-B8C1-4D07-AB98-029B14A0CF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883" name="楕円 882">
          <a:extLst>
            <a:ext uri="{FF2B5EF4-FFF2-40B4-BE49-F238E27FC236}">
              <a16:creationId xmlns:a16="http://schemas.microsoft.com/office/drawing/2014/main" id="{DFF56552-E3DB-43D3-B0A8-88D76E86CE74}"/>
            </a:ext>
          </a:extLst>
        </xdr:cNvPr>
        <xdr:cNvSpPr/>
      </xdr:nvSpPr>
      <xdr:spPr>
        <a:xfrm>
          <a:off x="162687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152779</xdr:rowOff>
    </xdr:from>
    <xdr:ext cx="405111" cy="259045"/>
    <xdr:sp macro="" textlink="">
      <xdr:nvSpPr>
        <xdr:cNvPr id="884" name="【庁舎】&#10;有形固定資産減価償却率該当値テキスト">
          <a:extLst>
            <a:ext uri="{FF2B5EF4-FFF2-40B4-BE49-F238E27FC236}">
              <a16:creationId xmlns:a16="http://schemas.microsoft.com/office/drawing/2014/main" id="{17BC57B2-12DB-4D4F-8BCB-8485100F4483}"/>
            </a:ext>
          </a:extLst>
        </xdr:cNvPr>
        <xdr:cNvSpPr txBox="1"/>
      </xdr:nvSpPr>
      <xdr:spPr>
        <a:xfrm>
          <a:off x="16357600" y="176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97245</xdr:rowOff>
    </xdr:from>
    <xdr:to>
      <xdr:col>81</xdr:col>
      <xdr:colOff>101600</xdr:colOff>
      <xdr:row>104</xdr:row>
      <xdr:rowOff>27395</xdr:rowOff>
    </xdr:to>
    <xdr:sp macro="" textlink="">
      <xdr:nvSpPr>
        <xdr:cNvPr id="885" name="楕円 884">
          <a:extLst>
            <a:ext uri="{FF2B5EF4-FFF2-40B4-BE49-F238E27FC236}">
              <a16:creationId xmlns:a16="http://schemas.microsoft.com/office/drawing/2014/main" id="{2A776E9B-B97D-440C-B557-CCB869077F00}"/>
            </a:ext>
          </a:extLst>
        </xdr:cNvPr>
        <xdr:cNvSpPr/>
      </xdr:nvSpPr>
      <xdr:spPr>
        <a:xfrm>
          <a:off x="15430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148045</xdr:rowOff>
    </xdr:from>
    <xdr:to>
      <xdr:col>85</xdr:col>
      <xdr:colOff>127000</xdr:colOff>
      <xdr:row>104</xdr:row>
      <xdr:rowOff>9252</xdr:rowOff>
    </xdr:to>
    <xdr:cxnSp macro="">
      <xdr:nvCxnSpPr>
        <xdr:cNvPr id="886" name="直線コネクタ 885">
          <a:extLst>
            <a:ext uri="{FF2B5EF4-FFF2-40B4-BE49-F238E27FC236}">
              <a16:creationId xmlns:a16="http://schemas.microsoft.com/office/drawing/2014/main" id="{9BF96111-B79D-4B40-850D-072C4F4D39BF}"/>
            </a:ext>
          </a:extLst>
        </xdr:cNvPr>
        <xdr:cNvCxnSpPr/>
      </xdr:nvCxnSpPr>
      <xdr:spPr>
        <a:xfrm>
          <a:off x="15481300" y="1780739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64588</xdr:rowOff>
    </xdr:from>
    <xdr:to>
      <xdr:col>76</xdr:col>
      <xdr:colOff>165100</xdr:colOff>
      <xdr:row>103</xdr:row>
      <xdr:rowOff>166188</xdr:rowOff>
    </xdr:to>
    <xdr:sp macro="" textlink="">
      <xdr:nvSpPr>
        <xdr:cNvPr id="887" name="楕円 886">
          <a:extLst>
            <a:ext uri="{FF2B5EF4-FFF2-40B4-BE49-F238E27FC236}">
              <a16:creationId xmlns:a16="http://schemas.microsoft.com/office/drawing/2014/main" id="{6B61AFAC-79E9-4595-B258-98F80AA49697}"/>
            </a:ext>
          </a:extLst>
        </xdr:cNvPr>
        <xdr:cNvSpPr/>
      </xdr:nvSpPr>
      <xdr:spPr>
        <a:xfrm>
          <a:off x="14541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115388</xdr:rowOff>
    </xdr:from>
    <xdr:to>
      <xdr:col>81</xdr:col>
      <xdr:colOff>50800</xdr:colOff>
      <xdr:row>103</xdr:row>
      <xdr:rowOff>148045</xdr:rowOff>
    </xdr:to>
    <xdr:cxnSp macro="">
      <xdr:nvCxnSpPr>
        <xdr:cNvPr id="888" name="直線コネクタ 887">
          <a:extLst>
            <a:ext uri="{FF2B5EF4-FFF2-40B4-BE49-F238E27FC236}">
              <a16:creationId xmlns:a16="http://schemas.microsoft.com/office/drawing/2014/main" id="{04726C3B-25BD-42E1-9B85-608A77DDA43B}"/>
            </a:ext>
          </a:extLst>
        </xdr:cNvPr>
        <xdr:cNvCxnSpPr/>
      </xdr:nvCxnSpPr>
      <xdr:spPr>
        <a:xfrm>
          <a:off x="14592300" y="177747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31931</xdr:rowOff>
    </xdr:from>
    <xdr:to>
      <xdr:col>72</xdr:col>
      <xdr:colOff>38100</xdr:colOff>
      <xdr:row>103</xdr:row>
      <xdr:rowOff>133531</xdr:rowOff>
    </xdr:to>
    <xdr:sp macro="" textlink="">
      <xdr:nvSpPr>
        <xdr:cNvPr id="889" name="楕円 888">
          <a:extLst>
            <a:ext uri="{FF2B5EF4-FFF2-40B4-BE49-F238E27FC236}">
              <a16:creationId xmlns:a16="http://schemas.microsoft.com/office/drawing/2014/main" id="{3E63C7E8-67BC-4B54-B4DE-23BA0C5645E7}"/>
            </a:ext>
          </a:extLst>
        </xdr:cNvPr>
        <xdr:cNvSpPr/>
      </xdr:nvSpPr>
      <xdr:spPr>
        <a:xfrm>
          <a:off x="13652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82731</xdr:rowOff>
    </xdr:from>
    <xdr:to>
      <xdr:col>76</xdr:col>
      <xdr:colOff>114300</xdr:colOff>
      <xdr:row>103</xdr:row>
      <xdr:rowOff>115388</xdr:rowOff>
    </xdr:to>
    <xdr:cxnSp macro="">
      <xdr:nvCxnSpPr>
        <xdr:cNvPr id="890" name="直線コネクタ 889">
          <a:extLst>
            <a:ext uri="{FF2B5EF4-FFF2-40B4-BE49-F238E27FC236}">
              <a16:creationId xmlns:a16="http://schemas.microsoft.com/office/drawing/2014/main" id="{9D8F7359-2AA3-483B-B051-0A1AF56EAE5E}"/>
            </a:ext>
          </a:extLst>
        </xdr:cNvPr>
        <xdr:cNvCxnSpPr/>
      </xdr:nvCxnSpPr>
      <xdr:spPr>
        <a:xfrm>
          <a:off x="13703300" y="177420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169092</xdr:rowOff>
    </xdr:from>
    <xdr:to>
      <xdr:col>67</xdr:col>
      <xdr:colOff>101600</xdr:colOff>
      <xdr:row>103</xdr:row>
      <xdr:rowOff>99242</xdr:rowOff>
    </xdr:to>
    <xdr:sp macro="" textlink="">
      <xdr:nvSpPr>
        <xdr:cNvPr id="891" name="楕円 890">
          <a:extLst>
            <a:ext uri="{FF2B5EF4-FFF2-40B4-BE49-F238E27FC236}">
              <a16:creationId xmlns:a16="http://schemas.microsoft.com/office/drawing/2014/main" id="{BB104C30-8A15-47D4-AAAF-2FF7C412A48C}"/>
            </a:ext>
          </a:extLst>
        </xdr:cNvPr>
        <xdr:cNvSpPr/>
      </xdr:nvSpPr>
      <xdr:spPr>
        <a:xfrm>
          <a:off x="12763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48442</xdr:rowOff>
    </xdr:from>
    <xdr:to>
      <xdr:col>71</xdr:col>
      <xdr:colOff>177800</xdr:colOff>
      <xdr:row>103</xdr:row>
      <xdr:rowOff>82731</xdr:rowOff>
    </xdr:to>
    <xdr:cxnSp macro="">
      <xdr:nvCxnSpPr>
        <xdr:cNvPr id="892" name="直線コネクタ 891">
          <a:extLst>
            <a:ext uri="{FF2B5EF4-FFF2-40B4-BE49-F238E27FC236}">
              <a16:creationId xmlns:a16="http://schemas.microsoft.com/office/drawing/2014/main" id="{1412B4EA-04A4-4C0B-83A3-96AA0899871C}"/>
            </a:ext>
          </a:extLst>
        </xdr:cNvPr>
        <xdr:cNvCxnSpPr/>
      </xdr:nvCxnSpPr>
      <xdr:spPr>
        <a:xfrm>
          <a:off x="12814300" y="177077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893" name="n_1aveValue【庁舎】&#10;有形固定資産減価償却率">
          <a:extLst>
            <a:ext uri="{FF2B5EF4-FFF2-40B4-BE49-F238E27FC236}">
              <a16:creationId xmlns:a16="http://schemas.microsoft.com/office/drawing/2014/main" id="{3260E64E-5A87-436B-B670-47EBE5C346CC}"/>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894" name="n_2aveValue【庁舎】&#10;有形固定資産減価償却率">
          <a:extLst>
            <a:ext uri="{FF2B5EF4-FFF2-40B4-BE49-F238E27FC236}">
              <a16:creationId xmlns:a16="http://schemas.microsoft.com/office/drawing/2014/main" id="{9D1010C7-8BBD-4DBF-A168-869821F2CFD6}"/>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95" name="n_3aveValue【庁舎】&#10;有形固定資産減価償却率">
          <a:extLst>
            <a:ext uri="{FF2B5EF4-FFF2-40B4-BE49-F238E27FC236}">
              <a16:creationId xmlns:a16="http://schemas.microsoft.com/office/drawing/2014/main" id="{53F00282-FCE3-45B0-BE59-71030F1ECBD9}"/>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896" name="n_4aveValue【庁舎】&#10;有形固定資産減価償却率">
          <a:extLst>
            <a:ext uri="{FF2B5EF4-FFF2-40B4-BE49-F238E27FC236}">
              <a16:creationId xmlns:a16="http://schemas.microsoft.com/office/drawing/2014/main" id="{C51B5939-178D-4FA7-84E5-9F9ED26903FE}"/>
            </a:ext>
          </a:extLst>
        </xdr:cNvPr>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43922</xdr:rowOff>
    </xdr:from>
    <xdr:ext cx="405111" cy="259045"/>
    <xdr:sp macro="" textlink="">
      <xdr:nvSpPr>
        <xdr:cNvPr id="897" name="n_1mainValue【庁舎】&#10;有形固定資産減価償却率">
          <a:extLst>
            <a:ext uri="{FF2B5EF4-FFF2-40B4-BE49-F238E27FC236}">
              <a16:creationId xmlns:a16="http://schemas.microsoft.com/office/drawing/2014/main" id="{E8669E7C-FE4E-4BB5-B2FD-1F99FC97145C}"/>
            </a:ext>
          </a:extLst>
        </xdr:cNvPr>
        <xdr:cNvSpPr txBox="1"/>
      </xdr:nvSpPr>
      <xdr:spPr>
        <a:xfrm>
          <a:off x="152660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11265</xdr:rowOff>
    </xdr:from>
    <xdr:ext cx="405111" cy="259045"/>
    <xdr:sp macro="" textlink="">
      <xdr:nvSpPr>
        <xdr:cNvPr id="898" name="n_2mainValue【庁舎】&#10;有形固定資産減価償却率">
          <a:extLst>
            <a:ext uri="{FF2B5EF4-FFF2-40B4-BE49-F238E27FC236}">
              <a16:creationId xmlns:a16="http://schemas.microsoft.com/office/drawing/2014/main" id="{DF085568-7DAB-4B8D-8759-805DBE8784E2}"/>
            </a:ext>
          </a:extLst>
        </xdr:cNvPr>
        <xdr:cNvSpPr txBox="1"/>
      </xdr:nvSpPr>
      <xdr:spPr>
        <a:xfrm>
          <a:off x="14389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150058</xdr:rowOff>
    </xdr:from>
    <xdr:ext cx="405111" cy="259045"/>
    <xdr:sp macro="" textlink="">
      <xdr:nvSpPr>
        <xdr:cNvPr id="899" name="n_3mainValue【庁舎】&#10;有形固定資産減価償却率">
          <a:extLst>
            <a:ext uri="{FF2B5EF4-FFF2-40B4-BE49-F238E27FC236}">
              <a16:creationId xmlns:a16="http://schemas.microsoft.com/office/drawing/2014/main" id="{244A811D-38BF-4FAC-957C-28525ACC65D7}"/>
            </a:ext>
          </a:extLst>
        </xdr:cNvPr>
        <xdr:cNvSpPr txBox="1"/>
      </xdr:nvSpPr>
      <xdr:spPr>
        <a:xfrm>
          <a:off x="13500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115769</xdr:rowOff>
    </xdr:from>
    <xdr:ext cx="405111" cy="259045"/>
    <xdr:sp macro="" textlink="">
      <xdr:nvSpPr>
        <xdr:cNvPr id="900" name="n_4mainValue【庁舎】&#10;有形固定資産減価償却率">
          <a:extLst>
            <a:ext uri="{FF2B5EF4-FFF2-40B4-BE49-F238E27FC236}">
              <a16:creationId xmlns:a16="http://schemas.microsoft.com/office/drawing/2014/main" id="{95892108-B315-48CB-9F3E-674701FC6A3C}"/>
            </a:ext>
          </a:extLst>
        </xdr:cNvPr>
        <xdr:cNvSpPr txBox="1"/>
      </xdr:nvSpPr>
      <xdr:spPr>
        <a:xfrm>
          <a:off x="12611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E293441D-C37A-43AC-9E27-C6DA1E0F2A2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6182578-340E-4C8E-82DE-46AC4B498FE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B8812EA3-28E7-4BB2-B01F-5A47F450C98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86DFCBC9-E0FA-46FD-B0AB-57E8A14040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AB86087-0722-4A01-9348-5CDC343A4E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D1FBCE6D-0F18-48AC-83E1-21DCDFB9DB1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74539948-D7A9-4515-9600-A35E63B22DF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8F8383AB-706A-4DAC-9E07-295306B447C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149D202C-9D05-4EDA-8481-17D7BE70286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2CC25CD2-F916-467E-925A-0FD28731E0F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00F0E818-1C61-4594-A958-3A2C09F3C1D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72511892-CE1F-4261-B473-DAC822728F7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5E058C99-390A-422C-9EC7-5B6A4D0FCD8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D5A639B9-FCD8-4434-90AF-8A11B71987F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B3D47474-30BA-4A33-B7D1-C1A06F4E45F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C5F0D849-4502-486B-B51A-F51D21C8100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F0B38A27-3E5B-464F-A35A-96EBAD12C23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3E244CD3-F88D-4449-8B32-C39941FF62F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9DDCE906-66A2-4A9D-9B7D-BD3F794AF76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A0B55F16-EC70-4645-836D-B2FCD4A9A39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FC7C6F1E-50B3-4ACB-B4F6-C445762CBD7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163BDE0A-1C7A-4F0C-BB64-AC0ADD0CFAB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0213B90-4738-46DA-81F3-791C4A367D3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58C5614B-5522-43CF-964C-6FBAD0615DD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8FE12A7D-D5C7-43EC-83C7-765177B4D4D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926" name="直線コネクタ 925">
          <a:extLst>
            <a:ext uri="{FF2B5EF4-FFF2-40B4-BE49-F238E27FC236}">
              <a16:creationId xmlns:a16="http://schemas.microsoft.com/office/drawing/2014/main" id="{9998F232-9EC9-40FE-A4FD-0C1AF8FAB4F7}"/>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927" name="【庁舎】&#10;一人当たり面積最小値テキスト">
          <a:extLst>
            <a:ext uri="{FF2B5EF4-FFF2-40B4-BE49-F238E27FC236}">
              <a16:creationId xmlns:a16="http://schemas.microsoft.com/office/drawing/2014/main" id="{FC30F366-242A-488E-91F2-06245D20B83B}"/>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928" name="直線コネクタ 927">
          <a:extLst>
            <a:ext uri="{FF2B5EF4-FFF2-40B4-BE49-F238E27FC236}">
              <a16:creationId xmlns:a16="http://schemas.microsoft.com/office/drawing/2014/main" id="{9A76BC42-7666-4A11-A104-E4E711FB8747}"/>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929" name="【庁舎】&#10;一人当たり面積最大値テキスト">
          <a:extLst>
            <a:ext uri="{FF2B5EF4-FFF2-40B4-BE49-F238E27FC236}">
              <a16:creationId xmlns:a16="http://schemas.microsoft.com/office/drawing/2014/main" id="{0122A81C-CDC7-402A-B05E-0618704D0CAB}"/>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930" name="直線コネクタ 929">
          <a:extLst>
            <a:ext uri="{FF2B5EF4-FFF2-40B4-BE49-F238E27FC236}">
              <a16:creationId xmlns:a16="http://schemas.microsoft.com/office/drawing/2014/main" id="{9F7A0D45-6A31-4DED-9278-F125229C6B22}"/>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31" name="【庁舎】&#10;一人当たり面積平均値テキスト">
          <a:extLst>
            <a:ext uri="{FF2B5EF4-FFF2-40B4-BE49-F238E27FC236}">
              <a16:creationId xmlns:a16="http://schemas.microsoft.com/office/drawing/2014/main" id="{9CFEDD0E-E506-4014-86C7-DB48F8F0B524}"/>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32" name="フローチャート: 判断 931">
          <a:extLst>
            <a:ext uri="{FF2B5EF4-FFF2-40B4-BE49-F238E27FC236}">
              <a16:creationId xmlns:a16="http://schemas.microsoft.com/office/drawing/2014/main" id="{A9D7F92A-CC4A-4992-A240-09FAE6E61627}"/>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933" name="フローチャート: 判断 932">
          <a:extLst>
            <a:ext uri="{FF2B5EF4-FFF2-40B4-BE49-F238E27FC236}">
              <a16:creationId xmlns:a16="http://schemas.microsoft.com/office/drawing/2014/main" id="{B9C73EA8-B411-4444-AEC8-7B714642C349}"/>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934" name="フローチャート: 判断 933">
          <a:extLst>
            <a:ext uri="{FF2B5EF4-FFF2-40B4-BE49-F238E27FC236}">
              <a16:creationId xmlns:a16="http://schemas.microsoft.com/office/drawing/2014/main" id="{D38157A6-B877-4107-9B06-E32186878169}"/>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935" name="フローチャート: 判断 934">
          <a:extLst>
            <a:ext uri="{FF2B5EF4-FFF2-40B4-BE49-F238E27FC236}">
              <a16:creationId xmlns:a16="http://schemas.microsoft.com/office/drawing/2014/main" id="{A0F28C2F-FA83-4427-A0C3-A0CCE4781B8B}"/>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936" name="フローチャート: 判断 935">
          <a:extLst>
            <a:ext uri="{FF2B5EF4-FFF2-40B4-BE49-F238E27FC236}">
              <a16:creationId xmlns:a16="http://schemas.microsoft.com/office/drawing/2014/main" id="{8FD80571-E3EA-438B-92CF-2B3E8966DAE5}"/>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74481C54-E1EA-4D70-8532-98B64AED68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D4409428-2133-451A-8F78-D9FD16E203A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687B91CA-5FD1-4931-A3F7-A6A1EE5064E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EBB26FC8-2AB1-4C34-B8E1-5A259AD42D2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41E5B79-8CC0-4D9A-95F9-855232BF764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167458</xdr:rowOff>
    </xdr:from>
    <xdr:to>
      <xdr:col>116</xdr:col>
      <xdr:colOff>114300</xdr:colOff>
      <xdr:row>102</xdr:row>
      <xdr:rowOff>97608</xdr:rowOff>
    </xdr:to>
    <xdr:sp macro="" textlink="">
      <xdr:nvSpPr>
        <xdr:cNvPr id="942" name="楕円 941">
          <a:extLst>
            <a:ext uri="{FF2B5EF4-FFF2-40B4-BE49-F238E27FC236}">
              <a16:creationId xmlns:a16="http://schemas.microsoft.com/office/drawing/2014/main" id="{4D4C9282-02F0-4CC2-AD44-97CB9C31A02D}"/>
            </a:ext>
          </a:extLst>
        </xdr:cNvPr>
        <xdr:cNvSpPr/>
      </xdr:nvSpPr>
      <xdr:spPr>
        <a:xfrm>
          <a:off x="221107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18885</xdr:rowOff>
    </xdr:from>
    <xdr:ext cx="469744" cy="259045"/>
    <xdr:sp macro="" textlink="">
      <xdr:nvSpPr>
        <xdr:cNvPr id="943" name="【庁舎】&#10;一人当たり面積該当値テキスト">
          <a:extLst>
            <a:ext uri="{FF2B5EF4-FFF2-40B4-BE49-F238E27FC236}">
              <a16:creationId xmlns:a16="http://schemas.microsoft.com/office/drawing/2014/main" id="{6E95FFAB-F423-41BA-90F3-A4DDBBA8C38F}"/>
            </a:ext>
          </a:extLst>
        </xdr:cNvPr>
        <xdr:cNvSpPr txBox="1"/>
      </xdr:nvSpPr>
      <xdr:spPr>
        <a:xfrm>
          <a:off x="22199600" y="173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31931</xdr:rowOff>
    </xdr:from>
    <xdr:to>
      <xdr:col>112</xdr:col>
      <xdr:colOff>38100</xdr:colOff>
      <xdr:row>102</xdr:row>
      <xdr:rowOff>133531</xdr:rowOff>
    </xdr:to>
    <xdr:sp macro="" textlink="">
      <xdr:nvSpPr>
        <xdr:cNvPr id="944" name="楕円 943">
          <a:extLst>
            <a:ext uri="{FF2B5EF4-FFF2-40B4-BE49-F238E27FC236}">
              <a16:creationId xmlns:a16="http://schemas.microsoft.com/office/drawing/2014/main" id="{16DB89C7-F255-4AE8-869F-ADAF9B9F7E66}"/>
            </a:ext>
          </a:extLst>
        </xdr:cNvPr>
        <xdr:cNvSpPr/>
      </xdr:nvSpPr>
      <xdr:spPr>
        <a:xfrm>
          <a:off x="21272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46808</xdr:rowOff>
    </xdr:from>
    <xdr:to>
      <xdr:col>116</xdr:col>
      <xdr:colOff>63500</xdr:colOff>
      <xdr:row>102</xdr:row>
      <xdr:rowOff>82731</xdr:rowOff>
    </xdr:to>
    <xdr:cxnSp macro="">
      <xdr:nvCxnSpPr>
        <xdr:cNvPr id="945" name="直線コネクタ 944">
          <a:extLst>
            <a:ext uri="{FF2B5EF4-FFF2-40B4-BE49-F238E27FC236}">
              <a16:creationId xmlns:a16="http://schemas.microsoft.com/office/drawing/2014/main" id="{9254ADED-EBC1-4052-8143-CF32324B1D1D}"/>
            </a:ext>
          </a:extLst>
        </xdr:cNvPr>
        <xdr:cNvCxnSpPr/>
      </xdr:nvCxnSpPr>
      <xdr:spPr>
        <a:xfrm flipV="1">
          <a:off x="21323300" y="175347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66766</xdr:rowOff>
    </xdr:from>
    <xdr:to>
      <xdr:col>107</xdr:col>
      <xdr:colOff>101600</xdr:colOff>
      <xdr:row>102</xdr:row>
      <xdr:rowOff>168366</xdr:rowOff>
    </xdr:to>
    <xdr:sp macro="" textlink="">
      <xdr:nvSpPr>
        <xdr:cNvPr id="946" name="楕円 945">
          <a:extLst>
            <a:ext uri="{FF2B5EF4-FFF2-40B4-BE49-F238E27FC236}">
              <a16:creationId xmlns:a16="http://schemas.microsoft.com/office/drawing/2014/main" id="{1C226DE8-2784-4F8C-9530-AC73ED82338B}"/>
            </a:ext>
          </a:extLst>
        </xdr:cNvPr>
        <xdr:cNvSpPr/>
      </xdr:nvSpPr>
      <xdr:spPr>
        <a:xfrm>
          <a:off x="20383500" y="175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82731</xdr:rowOff>
    </xdr:from>
    <xdr:to>
      <xdr:col>111</xdr:col>
      <xdr:colOff>177800</xdr:colOff>
      <xdr:row>102</xdr:row>
      <xdr:rowOff>117566</xdr:rowOff>
    </xdr:to>
    <xdr:cxnSp macro="">
      <xdr:nvCxnSpPr>
        <xdr:cNvPr id="947" name="直線コネクタ 946">
          <a:extLst>
            <a:ext uri="{FF2B5EF4-FFF2-40B4-BE49-F238E27FC236}">
              <a16:creationId xmlns:a16="http://schemas.microsoft.com/office/drawing/2014/main" id="{E2F83703-5570-4660-9BEF-265766A66B84}"/>
            </a:ext>
          </a:extLst>
        </xdr:cNvPr>
        <xdr:cNvCxnSpPr/>
      </xdr:nvCxnSpPr>
      <xdr:spPr>
        <a:xfrm flipV="1">
          <a:off x="20434300" y="17570631"/>
          <a:ext cx="88900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112486</xdr:rowOff>
    </xdr:from>
    <xdr:to>
      <xdr:col>102</xdr:col>
      <xdr:colOff>165100</xdr:colOff>
      <xdr:row>103</xdr:row>
      <xdr:rowOff>42636</xdr:rowOff>
    </xdr:to>
    <xdr:sp macro="" textlink="">
      <xdr:nvSpPr>
        <xdr:cNvPr id="948" name="楕円 947">
          <a:extLst>
            <a:ext uri="{FF2B5EF4-FFF2-40B4-BE49-F238E27FC236}">
              <a16:creationId xmlns:a16="http://schemas.microsoft.com/office/drawing/2014/main" id="{C89E8406-A1AE-40D3-96E3-B7C28D8F4D37}"/>
            </a:ext>
          </a:extLst>
        </xdr:cNvPr>
        <xdr:cNvSpPr/>
      </xdr:nvSpPr>
      <xdr:spPr>
        <a:xfrm>
          <a:off x="19494500" y="176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117566</xdr:rowOff>
    </xdr:from>
    <xdr:to>
      <xdr:col>107</xdr:col>
      <xdr:colOff>50800</xdr:colOff>
      <xdr:row>102</xdr:row>
      <xdr:rowOff>163286</xdr:rowOff>
    </xdr:to>
    <xdr:cxnSp macro="">
      <xdr:nvCxnSpPr>
        <xdr:cNvPr id="949" name="直線コネクタ 948">
          <a:extLst>
            <a:ext uri="{FF2B5EF4-FFF2-40B4-BE49-F238E27FC236}">
              <a16:creationId xmlns:a16="http://schemas.microsoft.com/office/drawing/2014/main" id="{85D851E4-3650-483B-8DB7-23292173F7A5}"/>
            </a:ext>
          </a:extLst>
        </xdr:cNvPr>
        <xdr:cNvCxnSpPr/>
      </xdr:nvCxnSpPr>
      <xdr:spPr>
        <a:xfrm flipV="1">
          <a:off x="19545300" y="176054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116839</xdr:rowOff>
    </xdr:from>
    <xdr:to>
      <xdr:col>98</xdr:col>
      <xdr:colOff>38100</xdr:colOff>
      <xdr:row>103</xdr:row>
      <xdr:rowOff>46989</xdr:rowOff>
    </xdr:to>
    <xdr:sp macro="" textlink="">
      <xdr:nvSpPr>
        <xdr:cNvPr id="950" name="楕円 949">
          <a:extLst>
            <a:ext uri="{FF2B5EF4-FFF2-40B4-BE49-F238E27FC236}">
              <a16:creationId xmlns:a16="http://schemas.microsoft.com/office/drawing/2014/main" id="{CFB661BD-FCA9-4356-987F-001F909F1FB3}"/>
            </a:ext>
          </a:extLst>
        </xdr:cNvPr>
        <xdr:cNvSpPr/>
      </xdr:nvSpPr>
      <xdr:spPr>
        <a:xfrm>
          <a:off x="18605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163286</xdr:rowOff>
    </xdr:from>
    <xdr:to>
      <xdr:col>102</xdr:col>
      <xdr:colOff>114300</xdr:colOff>
      <xdr:row>102</xdr:row>
      <xdr:rowOff>167639</xdr:rowOff>
    </xdr:to>
    <xdr:cxnSp macro="">
      <xdr:nvCxnSpPr>
        <xdr:cNvPr id="951" name="直線コネクタ 950">
          <a:extLst>
            <a:ext uri="{FF2B5EF4-FFF2-40B4-BE49-F238E27FC236}">
              <a16:creationId xmlns:a16="http://schemas.microsoft.com/office/drawing/2014/main" id="{274BF668-E151-4DE0-BF68-0991D9385122}"/>
            </a:ext>
          </a:extLst>
        </xdr:cNvPr>
        <xdr:cNvCxnSpPr/>
      </xdr:nvCxnSpPr>
      <xdr:spPr>
        <a:xfrm flipV="1">
          <a:off x="18656300" y="176511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952" name="n_1aveValue【庁舎】&#10;一人当たり面積">
          <a:extLst>
            <a:ext uri="{FF2B5EF4-FFF2-40B4-BE49-F238E27FC236}">
              <a16:creationId xmlns:a16="http://schemas.microsoft.com/office/drawing/2014/main" id="{F715B992-C539-4561-A93E-E2E2253E3BA1}"/>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953" name="n_2aveValue【庁舎】&#10;一人当たり面積">
          <a:extLst>
            <a:ext uri="{FF2B5EF4-FFF2-40B4-BE49-F238E27FC236}">
              <a16:creationId xmlns:a16="http://schemas.microsoft.com/office/drawing/2014/main" id="{52E0BBEA-89C0-4C5C-9D57-73064DF3DB7E}"/>
            </a:ext>
          </a:extLst>
        </xdr:cNvPr>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954" name="n_3aveValue【庁舎】&#10;一人当たり面積">
          <a:extLst>
            <a:ext uri="{FF2B5EF4-FFF2-40B4-BE49-F238E27FC236}">
              <a16:creationId xmlns:a16="http://schemas.microsoft.com/office/drawing/2014/main" id="{D5BB0F1F-1119-41FD-B73E-05B5E5DBCF2B}"/>
            </a:ext>
          </a:extLst>
        </xdr:cNvPr>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955" name="n_4aveValue【庁舎】&#10;一人当たり面積">
          <a:extLst>
            <a:ext uri="{FF2B5EF4-FFF2-40B4-BE49-F238E27FC236}">
              <a16:creationId xmlns:a16="http://schemas.microsoft.com/office/drawing/2014/main" id="{B612EBA6-1FE5-4BB3-B689-94F34A3FCDEF}"/>
            </a:ext>
          </a:extLst>
        </xdr:cNvPr>
        <xdr:cNvSpPr txBox="1"/>
      </xdr:nvSpPr>
      <xdr:spPr>
        <a:xfrm>
          <a:off x="18421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150058</xdr:rowOff>
    </xdr:from>
    <xdr:ext cx="469744" cy="259045"/>
    <xdr:sp macro="" textlink="">
      <xdr:nvSpPr>
        <xdr:cNvPr id="956" name="n_1mainValue【庁舎】&#10;一人当たり面積">
          <a:extLst>
            <a:ext uri="{FF2B5EF4-FFF2-40B4-BE49-F238E27FC236}">
              <a16:creationId xmlns:a16="http://schemas.microsoft.com/office/drawing/2014/main" id="{460754AB-23B3-49F0-968D-E614152BD6DC}"/>
            </a:ext>
          </a:extLst>
        </xdr:cNvPr>
        <xdr:cNvSpPr txBox="1"/>
      </xdr:nvSpPr>
      <xdr:spPr>
        <a:xfrm>
          <a:off x="21075727" y="172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13443</xdr:rowOff>
    </xdr:from>
    <xdr:ext cx="469744" cy="259045"/>
    <xdr:sp macro="" textlink="">
      <xdr:nvSpPr>
        <xdr:cNvPr id="957" name="n_2mainValue【庁舎】&#10;一人当たり面積">
          <a:extLst>
            <a:ext uri="{FF2B5EF4-FFF2-40B4-BE49-F238E27FC236}">
              <a16:creationId xmlns:a16="http://schemas.microsoft.com/office/drawing/2014/main" id="{F71B485C-0C0E-466E-A298-2B1AB26F174D}"/>
            </a:ext>
          </a:extLst>
        </xdr:cNvPr>
        <xdr:cNvSpPr txBox="1"/>
      </xdr:nvSpPr>
      <xdr:spPr>
        <a:xfrm>
          <a:off x="20199427" y="1732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59163</xdr:rowOff>
    </xdr:from>
    <xdr:ext cx="469744" cy="259045"/>
    <xdr:sp macro="" textlink="">
      <xdr:nvSpPr>
        <xdr:cNvPr id="958" name="n_3mainValue【庁舎】&#10;一人当たり面積">
          <a:extLst>
            <a:ext uri="{FF2B5EF4-FFF2-40B4-BE49-F238E27FC236}">
              <a16:creationId xmlns:a16="http://schemas.microsoft.com/office/drawing/2014/main" id="{41218BEF-5008-4024-A942-18132C960344}"/>
            </a:ext>
          </a:extLst>
        </xdr:cNvPr>
        <xdr:cNvSpPr txBox="1"/>
      </xdr:nvSpPr>
      <xdr:spPr>
        <a:xfrm>
          <a:off x="19310427" y="173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63516</xdr:rowOff>
    </xdr:from>
    <xdr:ext cx="469744" cy="259045"/>
    <xdr:sp macro="" textlink="">
      <xdr:nvSpPr>
        <xdr:cNvPr id="959" name="n_4mainValue【庁舎】&#10;一人当たり面積">
          <a:extLst>
            <a:ext uri="{FF2B5EF4-FFF2-40B4-BE49-F238E27FC236}">
              <a16:creationId xmlns:a16="http://schemas.microsoft.com/office/drawing/2014/main" id="{E76EFE75-C955-48FB-BFAC-034BAA0320DA}"/>
            </a:ext>
          </a:extLst>
        </xdr:cNvPr>
        <xdr:cNvSpPr txBox="1"/>
      </xdr:nvSpPr>
      <xdr:spPr>
        <a:xfrm>
          <a:off x="18421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8664D51D-F9E5-425D-87FB-735A58A35E6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D6F3649B-BF79-4DFC-B466-68FB1928592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1C458EFF-1525-49A9-9B00-6B44A76717A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有形固定資産減価償却率が類似団体に比較し高くなっているが、町内唯一の施設で築３０年経過しているためであり、福祉施設は、有形固定資産減価償却率が１００％の生活館が２カ所あるが、地域住民の交流拠点として大切な施設である。両施設については、法定・自主点検を随時行い、維持管理、修繕を含む老朽化対策を行い、長期に利用していく。また、体育館・プール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老朽化が進んでいる施設が多くなっていることから、有形固定資産減価償却率が類似団体に比較し高くなっているため、計画的に施設の修繕を実施し、既存の他施設との集約化・複合化を検討していく。</a:t>
          </a:r>
        </a:p>
        <a:p>
          <a:r>
            <a:rPr kumimoji="1" lang="ja-JP" altLang="en-US" sz="1300">
              <a:latin typeface="ＭＳ Ｐゴシック" panose="020B0600070205080204" pitchFamily="50" charset="-128"/>
              <a:ea typeface="ＭＳ Ｐゴシック" panose="020B0600070205080204" pitchFamily="50" charset="-128"/>
            </a:rPr>
            <a:t>　庁舎の一人当たり面積が類似団体に比較し多くなっているのは、庁舎建設時には８千人を超えていた人口が、４，９５３人に減少したことによるものである。町の中心的な施設であるため、計画的に施設の点検・診断等を行い、維持管理・修繕等を含む老朽化対策を進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8" t="s">
        <v>80</v>
      </c>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178"/>
      <c r="DK1" s="178"/>
      <c r="DL1" s="178"/>
      <c r="DM1" s="178"/>
      <c r="DN1" s="178"/>
      <c r="DO1" s="178"/>
    </row>
    <row r="2" spans="1:119" ht="24.75" thickBot="1" x14ac:dyDescent="0.2">
      <c r="B2" s="179" t="s">
        <v>81</v>
      </c>
      <c r="C2" s="179"/>
      <c r="D2" s="180"/>
    </row>
    <row r="3" spans="1:119" ht="18.75" customHeight="1" thickBot="1" x14ac:dyDescent="0.2">
      <c r="A3" s="178"/>
      <c r="B3" s="629" t="s">
        <v>82</v>
      </c>
      <c r="C3" s="630"/>
      <c r="D3" s="630"/>
      <c r="E3" s="631"/>
      <c r="F3" s="631"/>
      <c r="G3" s="631"/>
      <c r="H3" s="631"/>
      <c r="I3" s="631"/>
      <c r="J3" s="631"/>
      <c r="K3" s="631"/>
      <c r="L3" s="631" t="s">
        <v>83</v>
      </c>
      <c r="M3" s="631"/>
      <c r="N3" s="631"/>
      <c r="O3" s="631"/>
      <c r="P3" s="631"/>
      <c r="Q3" s="631"/>
      <c r="R3" s="634"/>
      <c r="S3" s="634"/>
      <c r="T3" s="634"/>
      <c r="U3" s="634"/>
      <c r="V3" s="635"/>
      <c r="W3" s="525" t="s">
        <v>84</v>
      </c>
      <c r="X3" s="526"/>
      <c r="Y3" s="526"/>
      <c r="Z3" s="526"/>
      <c r="AA3" s="526"/>
      <c r="AB3" s="630"/>
      <c r="AC3" s="634" t="s">
        <v>85</v>
      </c>
      <c r="AD3" s="526"/>
      <c r="AE3" s="526"/>
      <c r="AF3" s="526"/>
      <c r="AG3" s="526"/>
      <c r="AH3" s="526"/>
      <c r="AI3" s="526"/>
      <c r="AJ3" s="526"/>
      <c r="AK3" s="526"/>
      <c r="AL3" s="596"/>
      <c r="AM3" s="525" t="s">
        <v>86</v>
      </c>
      <c r="AN3" s="526"/>
      <c r="AO3" s="526"/>
      <c r="AP3" s="526"/>
      <c r="AQ3" s="526"/>
      <c r="AR3" s="526"/>
      <c r="AS3" s="526"/>
      <c r="AT3" s="526"/>
      <c r="AU3" s="526"/>
      <c r="AV3" s="526"/>
      <c r="AW3" s="526"/>
      <c r="AX3" s="596"/>
      <c r="AY3" s="588" t="s">
        <v>1</v>
      </c>
      <c r="AZ3" s="589"/>
      <c r="BA3" s="589"/>
      <c r="BB3" s="589"/>
      <c r="BC3" s="589"/>
      <c r="BD3" s="589"/>
      <c r="BE3" s="589"/>
      <c r="BF3" s="589"/>
      <c r="BG3" s="589"/>
      <c r="BH3" s="589"/>
      <c r="BI3" s="589"/>
      <c r="BJ3" s="589"/>
      <c r="BK3" s="589"/>
      <c r="BL3" s="589"/>
      <c r="BM3" s="638"/>
      <c r="BN3" s="525" t="s">
        <v>87</v>
      </c>
      <c r="BO3" s="526"/>
      <c r="BP3" s="526"/>
      <c r="BQ3" s="526"/>
      <c r="BR3" s="526"/>
      <c r="BS3" s="526"/>
      <c r="BT3" s="526"/>
      <c r="BU3" s="596"/>
      <c r="BV3" s="525" t="s">
        <v>88</v>
      </c>
      <c r="BW3" s="526"/>
      <c r="BX3" s="526"/>
      <c r="BY3" s="526"/>
      <c r="BZ3" s="526"/>
      <c r="CA3" s="526"/>
      <c r="CB3" s="526"/>
      <c r="CC3" s="596"/>
      <c r="CD3" s="588" t="s">
        <v>1</v>
      </c>
      <c r="CE3" s="589"/>
      <c r="CF3" s="589"/>
      <c r="CG3" s="589"/>
      <c r="CH3" s="589"/>
      <c r="CI3" s="589"/>
      <c r="CJ3" s="589"/>
      <c r="CK3" s="589"/>
      <c r="CL3" s="589"/>
      <c r="CM3" s="589"/>
      <c r="CN3" s="589"/>
      <c r="CO3" s="589"/>
      <c r="CP3" s="589"/>
      <c r="CQ3" s="589"/>
      <c r="CR3" s="589"/>
      <c r="CS3" s="638"/>
      <c r="CT3" s="525" t="s">
        <v>89</v>
      </c>
      <c r="CU3" s="526"/>
      <c r="CV3" s="526"/>
      <c r="CW3" s="526"/>
      <c r="CX3" s="526"/>
      <c r="CY3" s="526"/>
      <c r="CZ3" s="526"/>
      <c r="DA3" s="596"/>
      <c r="DB3" s="525" t="s">
        <v>90</v>
      </c>
      <c r="DC3" s="526"/>
      <c r="DD3" s="526"/>
      <c r="DE3" s="526"/>
      <c r="DF3" s="526"/>
      <c r="DG3" s="526"/>
      <c r="DH3" s="526"/>
      <c r="DI3" s="596"/>
    </row>
    <row r="4" spans="1:119" ht="18.75" customHeight="1" x14ac:dyDescent="0.15">
      <c r="A4" s="178"/>
      <c r="B4" s="604"/>
      <c r="C4" s="605"/>
      <c r="D4" s="605"/>
      <c r="E4" s="606"/>
      <c r="F4" s="606"/>
      <c r="G4" s="606"/>
      <c r="H4" s="606"/>
      <c r="I4" s="606"/>
      <c r="J4" s="606"/>
      <c r="K4" s="606"/>
      <c r="L4" s="606"/>
      <c r="M4" s="606"/>
      <c r="N4" s="606"/>
      <c r="O4" s="606"/>
      <c r="P4" s="606"/>
      <c r="Q4" s="606"/>
      <c r="R4" s="610"/>
      <c r="S4" s="610"/>
      <c r="T4" s="610"/>
      <c r="U4" s="610"/>
      <c r="V4" s="611"/>
      <c r="W4" s="597"/>
      <c r="X4" s="407"/>
      <c r="Y4" s="407"/>
      <c r="Z4" s="407"/>
      <c r="AA4" s="407"/>
      <c r="AB4" s="605"/>
      <c r="AC4" s="610"/>
      <c r="AD4" s="407"/>
      <c r="AE4" s="407"/>
      <c r="AF4" s="407"/>
      <c r="AG4" s="407"/>
      <c r="AH4" s="407"/>
      <c r="AI4" s="407"/>
      <c r="AJ4" s="407"/>
      <c r="AK4" s="407"/>
      <c r="AL4" s="598"/>
      <c r="AM4" s="547"/>
      <c r="AN4" s="445"/>
      <c r="AO4" s="445"/>
      <c r="AP4" s="445"/>
      <c r="AQ4" s="445"/>
      <c r="AR4" s="445"/>
      <c r="AS4" s="445"/>
      <c r="AT4" s="445"/>
      <c r="AU4" s="445"/>
      <c r="AV4" s="445"/>
      <c r="AW4" s="445"/>
      <c r="AX4" s="637"/>
      <c r="AY4" s="482" t="s">
        <v>91</v>
      </c>
      <c r="AZ4" s="483"/>
      <c r="BA4" s="483"/>
      <c r="BB4" s="483"/>
      <c r="BC4" s="483"/>
      <c r="BD4" s="483"/>
      <c r="BE4" s="483"/>
      <c r="BF4" s="483"/>
      <c r="BG4" s="483"/>
      <c r="BH4" s="483"/>
      <c r="BI4" s="483"/>
      <c r="BJ4" s="483"/>
      <c r="BK4" s="483"/>
      <c r="BL4" s="483"/>
      <c r="BM4" s="484"/>
      <c r="BN4" s="485">
        <v>6499481</v>
      </c>
      <c r="BO4" s="486"/>
      <c r="BP4" s="486"/>
      <c r="BQ4" s="486"/>
      <c r="BR4" s="486"/>
      <c r="BS4" s="486"/>
      <c r="BT4" s="486"/>
      <c r="BU4" s="487"/>
      <c r="BV4" s="485">
        <v>6477532</v>
      </c>
      <c r="BW4" s="486"/>
      <c r="BX4" s="486"/>
      <c r="BY4" s="486"/>
      <c r="BZ4" s="486"/>
      <c r="CA4" s="486"/>
      <c r="CB4" s="486"/>
      <c r="CC4" s="487"/>
      <c r="CD4" s="622" t="s">
        <v>92</v>
      </c>
      <c r="CE4" s="623"/>
      <c r="CF4" s="623"/>
      <c r="CG4" s="623"/>
      <c r="CH4" s="623"/>
      <c r="CI4" s="623"/>
      <c r="CJ4" s="623"/>
      <c r="CK4" s="623"/>
      <c r="CL4" s="623"/>
      <c r="CM4" s="623"/>
      <c r="CN4" s="623"/>
      <c r="CO4" s="623"/>
      <c r="CP4" s="623"/>
      <c r="CQ4" s="623"/>
      <c r="CR4" s="623"/>
      <c r="CS4" s="624"/>
      <c r="CT4" s="625">
        <v>4.8</v>
      </c>
      <c r="CU4" s="626"/>
      <c r="CV4" s="626"/>
      <c r="CW4" s="626"/>
      <c r="CX4" s="626"/>
      <c r="CY4" s="626"/>
      <c r="CZ4" s="626"/>
      <c r="DA4" s="627"/>
      <c r="DB4" s="625">
        <v>5.0999999999999996</v>
      </c>
      <c r="DC4" s="626"/>
      <c r="DD4" s="626"/>
      <c r="DE4" s="626"/>
      <c r="DF4" s="626"/>
      <c r="DG4" s="626"/>
      <c r="DH4" s="626"/>
      <c r="DI4" s="627"/>
    </row>
    <row r="5" spans="1:119" ht="18.75" customHeight="1" x14ac:dyDescent="0.15">
      <c r="A5" s="178"/>
      <c r="B5" s="632"/>
      <c r="C5" s="446"/>
      <c r="D5" s="446"/>
      <c r="E5" s="633"/>
      <c r="F5" s="633"/>
      <c r="G5" s="633"/>
      <c r="H5" s="633"/>
      <c r="I5" s="633"/>
      <c r="J5" s="633"/>
      <c r="K5" s="633"/>
      <c r="L5" s="633"/>
      <c r="M5" s="633"/>
      <c r="N5" s="633"/>
      <c r="O5" s="633"/>
      <c r="P5" s="633"/>
      <c r="Q5" s="633"/>
      <c r="R5" s="444"/>
      <c r="S5" s="444"/>
      <c r="T5" s="444"/>
      <c r="U5" s="444"/>
      <c r="V5" s="636"/>
      <c r="W5" s="547"/>
      <c r="X5" s="445"/>
      <c r="Y5" s="445"/>
      <c r="Z5" s="445"/>
      <c r="AA5" s="445"/>
      <c r="AB5" s="446"/>
      <c r="AC5" s="444"/>
      <c r="AD5" s="445"/>
      <c r="AE5" s="445"/>
      <c r="AF5" s="445"/>
      <c r="AG5" s="445"/>
      <c r="AH5" s="445"/>
      <c r="AI5" s="445"/>
      <c r="AJ5" s="445"/>
      <c r="AK5" s="445"/>
      <c r="AL5" s="637"/>
      <c r="AM5" s="513" t="s">
        <v>93</v>
      </c>
      <c r="AN5" s="413"/>
      <c r="AO5" s="413"/>
      <c r="AP5" s="413"/>
      <c r="AQ5" s="413"/>
      <c r="AR5" s="413"/>
      <c r="AS5" s="413"/>
      <c r="AT5" s="414"/>
      <c r="AU5" s="514" t="s">
        <v>94</v>
      </c>
      <c r="AV5" s="515"/>
      <c r="AW5" s="515"/>
      <c r="AX5" s="515"/>
      <c r="AY5" s="470" t="s">
        <v>95</v>
      </c>
      <c r="AZ5" s="471"/>
      <c r="BA5" s="471"/>
      <c r="BB5" s="471"/>
      <c r="BC5" s="471"/>
      <c r="BD5" s="471"/>
      <c r="BE5" s="471"/>
      <c r="BF5" s="471"/>
      <c r="BG5" s="471"/>
      <c r="BH5" s="471"/>
      <c r="BI5" s="471"/>
      <c r="BJ5" s="471"/>
      <c r="BK5" s="471"/>
      <c r="BL5" s="471"/>
      <c r="BM5" s="472"/>
      <c r="BN5" s="456">
        <v>6340891</v>
      </c>
      <c r="BO5" s="457"/>
      <c r="BP5" s="457"/>
      <c r="BQ5" s="457"/>
      <c r="BR5" s="457"/>
      <c r="BS5" s="457"/>
      <c r="BT5" s="457"/>
      <c r="BU5" s="458"/>
      <c r="BV5" s="456">
        <v>6316064</v>
      </c>
      <c r="BW5" s="457"/>
      <c r="BX5" s="457"/>
      <c r="BY5" s="457"/>
      <c r="BZ5" s="457"/>
      <c r="CA5" s="457"/>
      <c r="CB5" s="457"/>
      <c r="CC5" s="458"/>
      <c r="CD5" s="496" t="s">
        <v>96</v>
      </c>
      <c r="CE5" s="416"/>
      <c r="CF5" s="416"/>
      <c r="CG5" s="416"/>
      <c r="CH5" s="416"/>
      <c r="CI5" s="416"/>
      <c r="CJ5" s="416"/>
      <c r="CK5" s="416"/>
      <c r="CL5" s="416"/>
      <c r="CM5" s="416"/>
      <c r="CN5" s="416"/>
      <c r="CO5" s="416"/>
      <c r="CP5" s="416"/>
      <c r="CQ5" s="416"/>
      <c r="CR5" s="416"/>
      <c r="CS5" s="497"/>
      <c r="CT5" s="453">
        <v>84.4</v>
      </c>
      <c r="CU5" s="454"/>
      <c r="CV5" s="454"/>
      <c r="CW5" s="454"/>
      <c r="CX5" s="454"/>
      <c r="CY5" s="454"/>
      <c r="CZ5" s="454"/>
      <c r="DA5" s="455"/>
      <c r="DB5" s="453">
        <v>86.2</v>
      </c>
      <c r="DC5" s="454"/>
      <c r="DD5" s="454"/>
      <c r="DE5" s="454"/>
      <c r="DF5" s="454"/>
      <c r="DG5" s="454"/>
      <c r="DH5" s="454"/>
      <c r="DI5" s="455"/>
    </row>
    <row r="6" spans="1:119" ht="18.75" customHeight="1" x14ac:dyDescent="0.15">
      <c r="A6" s="178"/>
      <c r="B6" s="602" t="s">
        <v>97</v>
      </c>
      <c r="C6" s="443"/>
      <c r="D6" s="443"/>
      <c r="E6" s="603"/>
      <c r="F6" s="603"/>
      <c r="G6" s="603"/>
      <c r="H6" s="603"/>
      <c r="I6" s="603"/>
      <c r="J6" s="603"/>
      <c r="K6" s="603"/>
      <c r="L6" s="603" t="s">
        <v>98</v>
      </c>
      <c r="M6" s="603"/>
      <c r="N6" s="603"/>
      <c r="O6" s="603"/>
      <c r="P6" s="603"/>
      <c r="Q6" s="603"/>
      <c r="R6" s="441"/>
      <c r="S6" s="441"/>
      <c r="T6" s="441"/>
      <c r="U6" s="441"/>
      <c r="V6" s="609"/>
      <c r="W6" s="546" t="s">
        <v>99</v>
      </c>
      <c r="X6" s="442"/>
      <c r="Y6" s="442"/>
      <c r="Z6" s="442"/>
      <c r="AA6" s="442"/>
      <c r="AB6" s="443"/>
      <c r="AC6" s="614" t="s">
        <v>100</v>
      </c>
      <c r="AD6" s="615"/>
      <c r="AE6" s="615"/>
      <c r="AF6" s="615"/>
      <c r="AG6" s="615"/>
      <c r="AH6" s="615"/>
      <c r="AI6" s="615"/>
      <c r="AJ6" s="615"/>
      <c r="AK6" s="615"/>
      <c r="AL6" s="616"/>
      <c r="AM6" s="513" t="s">
        <v>101</v>
      </c>
      <c r="AN6" s="413"/>
      <c r="AO6" s="413"/>
      <c r="AP6" s="413"/>
      <c r="AQ6" s="413"/>
      <c r="AR6" s="413"/>
      <c r="AS6" s="413"/>
      <c r="AT6" s="414"/>
      <c r="AU6" s="514" t="s">
        <v>94</v>
      </c>
      <c r="AV6" s="515"/>
      <c r="AW6" s="515"/>
      <c r="AX6" s="515"/>
      <c r="AY6" s="470" t="s">
        <v>102</v>
      </c>
      <c r="AZ6" s="471"/>
      <c r="BA6" s="471"/>
      <c r="BB6" s="471"/>
      <c r="BC6" s="471"/>
      <c r="BD6" s="471"/>
      <c r="BE6" s="471"/>
      <c r="BF6" s="471"/>
      <c r="BG6" s="471"/>
      <c r="BH6" s="471"/>
      <c r="BI6" s="471"/>
      <c r="BJ6" s="471"/>
      <c r="BK6" s="471"/>
      <c r="BL6" s="471"/>
      <c r="BM6" s="472"/>
      <c r="BN6" s="456">
        <v>158590</v>
      </c>
      <c r="BO6" s="457"/>
      <c r="BP6" s="457"/>
      <c r="BQ6" s="457"/>
      <c r="BR6" s="457"/>
      <c r="BS6" s="457"/>
      <c r="BT6" s="457"/>
      <c r="BU6" s="458"/>
      <c r="BV6" s="456">
        <v>161468</v>
      </c>
      <c r="BW6" s="457"/>
      <c r="BX6" s="457"/>
      <c r="BY6" s="457"/>
      <c r="BZ6" s="457"/>
      <c r="CA6" s="457"/>
      <c r="CB6" s="457"/>
      <c r="CC6" s="458"/>
      <c r="CD6" s="496" t="s">
        <v>103</v>
      </c>
      <c r="CE6" s="416"/>
      <c r="CF6" s="416"/>
      <c r="CG6" s="416"/>
      <c r="CH6" s="416"/>
      <c r="CI6" s="416"/>
      <c r="CJ6" s="416"/>
      <c r="CK6" s="416"/>
      <c r="CL6" s="416"/>
      <c r="CM6" s="416"/>
      <c r="CN6" s="416"/>
      <c r="CO6" s="416"/>
      <c r="CP6" s="416"/>
      <c r="CQ6" s="416"/>
      <c r="CR6" s="416"/>
      <c r="CS6" s="497"/>
      <c r="CT6" s="599">
        <v>87.4</v>
      </c>
      <c r="CU6" s="600"/>
      <c r="CV6" s="600"/>
      <c r="CW6" s="600"/>
      <c r="CX6" s="600"/>
      <c r="CY6" s="600"/>
      <c r="CZ6" s="600"/>
      <c r="DA6" s="601"/>
      <c r="DB6" s="599">
        <v>88.8</v>
      </c>
      <c r="DC6" s="600"/>
      <c r="DD6" s="600"/>
      <c r="DE6" s="600"/>
      <c r="DF6" s="600"/>
      <c r="DG6" s="600"/>
      <c r="DH6" s="600"/>
      <c r="DI6" s="601"/>
    </row>
    <row r="7" spans="1:119" ht="18.75" customHeight="1" x14ac:dyDescent="0.15">
      <c r="A7" s="178"/>
      <c r="B7" s="604"/>
      <c r="C7" s="605"/>
      <c r="D7" s="605"/>
      <c r="E7" s="606"/>
      <c r="F7" s="606"/>
      <c r="G7" s="606"/>
      <c r="H7" s="606"/>
      <c r="I7" s="606"/>
      <c r="J7" s="606"/>
      <c r="K7" s="606"/>
      <c r="L7" s="606"/>
      <c r="M7" s="606"/>
      <c r="N7" s="606"/>
      <c r="O7" s="606"/>
      <c r="P7" s="606"/>
      <c r="Q7" s="606"/>
      <c r="R7" s="610"/>
      <c r="S7" s="610"/>
      <c r="T7" s="610"/>
      <c r="U7" s="610"/>
      <c r="V7" s="611"/>
      <c r="W7" s="597"/>
      <c r="X7" s="407"/>
      <c r="Y7" s="407"/>
      <c r="Z7" s="407"/>
      <c r="AA7" s="407"/>
      <c r="AB7" s="605"/>
      <c r="AC7" s="617"/>
      <c r="AD7" s="408"/>
      <c r="AE7" s="408"/>
      <c r="AF7" s="408"/>
      <c r="AG7" s="408"/>
      <c r="AH7" s="408"/>
      <c r="AI7" s="408"/>
      <c r="AJ7" s="408"/>
      <c r="AK7" s="408"/>
      <c r="AL7" s="618"/>
      <c r="AM7" s="513" t="s">
        <v>104</v>
      </c>
      <c r="AN7" s="413"/>
      <c r="AO7" s="413"/>
      <c r="AP7" s="413"/>
      <c r="AQ7" s="413"/>
      <c r="AR7" s="413"/>
      <c r="AS7" s="413"/>
      <c r="AT7" s="414"/>
      <c r="AU7" s="514" t="s">
        <v>105</v>
      </c>
      <c r="AV7" s="515"/>
      <c r="AW7" s="515"/>
      <c r="AX7" s="515"/>
      <c r="AY7" s="470" t="s">
        <v>106</v>
      </c>
      <c r="AZ7" s="471"/>
      <c r="BA7" s="471"/>
      <c r="BB7" s="471"/>
      <c r="BC7" s="471"/>
      <c r="BD7" s="471"/>
      <c r="BE7" s="471"/>
      <c r="BF7" s="471"/>
      <c r="BG7" s="471"/>
      <c r="BH7" s="471"/>
      <c r="BI7" s="471"/>
      <c r="BJ7" s="471"/>
      <c r="BK7" s="471"/>
      <c r="BL7" s="471"/>
      <c r="BM7" s="472"/>
      <c r="BN7" s="456">
        <v>327</v>
      </c>
      <c r="BO7" s="457"/>
      <c r="BP7" s="457"/>
      <c r="BQ7" s="457"/>
      <c r="BR7" s="457"/>
      <c r="BS7" s="457"/>
      <c r="BT7" s="457"/>
      <c r="BU7" s="458"/>
      <c r="BV7" s="456">
        <v>4313</v>
      </c>
      <c r="BW7" s="457"/>
      <c r="BX7" s="457"/>
      <c r="BY7" s="457"/>
      <c r="BZ7" s="457"/>
      <c r="CA7" s="457"/>
      <c r="CB7" s="457"/>
      <c r="CC7" s="458"/>
      <c r="CD7" s="496" t="s">
        <v>107</v>
      </c>
      <c r="CE7" s="416"/>
      <c r="CF7" s="416"/>
      <c r="CG7" s="416"/>
      <c r="CH7" s="416"/>
      <c r="CI7" s="416"/>
      <c r="CJ7" s="416"/>
      <c r="CK7" s="416"/>
      <c r="CL7" s="416"/>
      <c r="CM7" s="416"/>
      <c r="CN7" s="416"/>
      <c r="CO7" s="416"/>
      <c r="CP7" s="416"/>
      <c r="CQ7" s="416"/>
      <c r="CR7" s="416"/>
      <c r="CS7" s="497"/>
      <c r="CT7" s="456">
        <v>3289764</v>
      </c>
      <c r="CU7" s="457"/>
      <c r="CV7" s="457"/>
      <c r="CW7" s="457"/>
      <c r="CX7" s="457"/>
      <c r="CY7" s="457"/>
      <c r="CZ7" s="457"/>
      <c r="DA7" s="458"/>
      <c r="DB7" s="456">
        <v>3087921</v>
      </c>
      <c r="DC7" s="457"/>
      <c r="DD7" s="457"/>
      <c r="DE7" s="457"/>
      <c r="DF7" s="457"/>
      <c r="DG7" s="457"/>
      <c r="DH7" s="457"/>
      <c r="DI7" s="458"/>
    </row>
    <row r="8" spans="1:119" ht="18.75" customHeight="1" thickBot="1" x14ac:dyDescent="0.2">
      <c r="A8" s="178"/>
      <c r="B8" s="607"/>
      <c r="C8" s="552"/>
      <c r="D8" s="552"/>
      <c r="E8" s="608"/>
      <c r="F8" s="608"/>
      <c r="G8" s="608"/>
      <c r="H8" s="608"/>
      <c r="I8" s="608"/>
      <c r="J8" s="608"/>
      <c r="K8" s="608"/>
      <c r="L8" s="608"/>
      <c r="M8" s="608"/>
      <c r="N8" s="608"/>
      <c r="O8" s="608"/>
      <c r="P8" s="608"/>
      <c r="Q8" s="608"/>
      <c r="R8" s="612"/>
      <c r="S8" s="612"/>
      <c r="T8" s="612"/>
      <c r="U8" s="612"/>
      <c r="V8" s="613"/>
      <c r="W8" s="527"/>
      <c r="X8" s="528"/>
      <c r="Y8" s="528"/>
      <c r="Z8" s="528"/>
      <c r="AA8" s="528"/>
      <c r="AB8" s="552"/>
      <c r="AC8" s="619"/>
      <c r="AD8" s="620"/>
      <c r="AE8" s="620"/>
      <c r="AF8" s="620"/>
      <c r="AG8" s="620"/>
      <c r="AH8" s="620"/>
      <c r="AI8" s="620"/>
      <c r="AJ8" s="620"/>
      <c r="AK8" s="620"/>
      <c r="AL8" s="621"/>
      <c r="AM8" s="513" t="s">
        <v>108</v>
      </c>
      <c r="AN8" s="413"/>
      <c r="AO8" s="413"/>
      <c r="AP8" s="413"/>
      <c r="AQ8" s="413"/>
      <c r="AR8" s="413"/>
      <c r="AS8" s="413"/>
      <c r="AT8" s="414"/>
      <c r="AU8" s="514" t="s">
        <v>94</v>
      </c>
      <c r="AV8" s="515"/>
      <c r="AW8" s="515"/>
      <c r="AX8" s="515"/>
      <c r="AY8" s="470" t="s">
        <v>109</v>
      </c>
      <c r="AZ8" s="471"/>
      <c r="BA8" s="471"/>
      <c r="BB8" s="471"/>
      <c r="BC8" s="471"/>
      <c r="BD8" s="471"/>
      <c r="BE8" s="471"/>
      <c r="BF8" s="471"/>
      <c r="BG8" s="471"/>
      <c r="BH8" s="471"/>
      <c r="BI8" s="471"/>
      <c r="BJ8" s="471"/>
      <c r="BK8" s="471"/>
      <c r="BL8" s="471"/>
      <c r="BM8" s="472"/>
      <c r="BN8" s="456">
        <v>158263</v>
      </c>
      <c r="BO8" s="457"/>
      <c r="BP8" s="457"/>
      <c r="BQ8" s="457"/>
      <c r="BR8" s="457"/>
      <c r="BS8" s="457"/>
      <c r="BT8" s="457"/>
      <c r="BU8" s="458"/>
      <c r="BV8" s="456">
        <v>157155</v>
      </c>
      <c r="BW8" s="457"/>
      <c r="BX8" s="457"/>
      <c r="BY8" s="457"/>
      <c r="BZ8" s="457"/>
      <c r="CA8" s="457"/>
      <c r="CB8" s="457"/>
      <c r="CC8" s="458"/>
      <c r="CD8" s="496" t="s">
        <v>110</v>
      </c>
      <c r="CE8" s="416"/>
      <c r="CF8" s="416"/>
      <c r="CG8" s="416"/>
      <c r="CH8" s="416"/>
      <c r="CI8" s="416"/>
      <c r="CJ8" s="416"/>
      <c r="CK8" s="416"/>
      <c r="CL8" s="416"/>
      <c r="CM8" s="416"/>
      <c r="CN8" s="416"/>
      <c r="CO8" s="416"/>
      <c r="CP8" s="416"/>
      <c r="CQ8" s="416"/>
      <c r="CR8" s="416"/>
      <c r="CS8" s="497"/>
      <c r="CT8" s="559">
        <v>0.24</v>
      </c>
      <c r="CU8" s="560"/>
      <c r="CV8" s="560"/>
      <c r="CW8" s="560"/>
      <c r="CX8" s="560"/>
      <c r="CY8" s="560"/>
      <c r="CZ8" s="560"/>
      <c r="DA8" s="561"/>
      <c r="DB8" s="559">
        <v>0.24</v>
      </c>
      <c r="DC8" s="560"/>
      <c r="DD8" s="560"/>
      <c r="DE8" s="560"/>
      <c r="DF8" s="560"/>
      <c r="DG8" s="560"/>
      <c r="DH8" s="560"/>
      <c r="DI8" s="561"/>
    </row>
    <row r="9" spans="1:119" ht="18.75" customHeight="1" thickBot="1" x14ac:dyDescent="0.2">
      <c r="A9" s="178"/>
      <c r="B9" s="588" t="s">
        <v>111</v>
      </c>
      <c r="C9" s="589"/>
      <c r="D9" s="589"/>
      <c r="E9" s="589"/>
      <c r="F9" s="589"/>
      <c r="G9" s="589"/>
      <c r="H9" s="589"/>
      <c r="I9" s="589"/>
      <c r="J9" s="589"/>
      <c r="K9" s="507"/>
      <c r="L9" s="590" t="s">
        <v>112</v>
      </c>
      <c r="M9" s="591"/>
      <c r="N9" s="591"/>
      <c r="O9" s="591"/>
      <c r="P9" s="591"/>
      <c r="Q9" s="592"/>
      <c r="R9" s="593">
        <v>5109</v>
      </c>
      <c r="S9" s="594"/>
      <c r="T9" s="594"/>
      <c r="U9" s="594"/>
      <c r="V9" s="595"/>
      <c r="W9" s="525" t="s">
        <v>113</v>
      </c>
      <c r="X9" s="526"/>
      <c r="Y9" s="526"/>
      <c r="Z9" s="526"/>
      <c r="AA9" s="526"/>
      <c r="AB9" s="526"/>
      <c r="AC9" s="526"/>
      <c r="AD9" s="526"/>
      <c r="AE9" s="526"/>
      <c r="AF9" s="526"/>
      <c r="AG9" s="526"/>
      <c r="AH9" s="526"/>
      <c r="AI9" s="526"/>
      <c r="AJ9" s="526"/>
      <c r="AK9" s="526"/>
      <c r="AL9" s="596"/>
      <c r="AM9" s="513" t="s">
        <v>114</v>
      </c>
      <c r="AN9" s="413"/>
      <c r="AO9" s="413"/>
      <c r="AP9" s="413"/>
      <c r="AQ9" s="413"/>
      <c r="AR9" s="413"/>
      <c r="AS9" s="413"/>
      <c r="AT9" s="414"/>
      <c r="AU9" s="514" t="s">
        <v>115</v>
      </c>
      <c r="AV9" s="515"/>
      <c r="AW9" s="515"/>
      <c r="AX9" s="515"/>
      <c r="AY9" s="470" t="s">
        <v>116</v>
      </c>
      <c r="AZ9" s="471"/>
      <c r="BA9" s="471"/>
      <c r="BB9" s="471"/>
      <c r="BC9" s="471"/>
      <c r="BD9" s="471"/>
      <c r="BE9" s="471"/>
      <c r="BF9" s="471"/>
      <c r="BG9" s="471"/>
      <c r="BH9" s="471"/>
      <c r="BI9" s="471"/>
      <c r="BJ9" s="471"/>
      <c r="BK9" s="471"/>
      <c r="BL9" s="471"/>
      <c r="BM9" s="472"/>
      <c r="BN9" s="456">
        <v>1108</v>
      </c>
      <c r="BO9" s="457"/>
      <c r="BP9" s="457"/>
      <c r="BQ9" s="457"/>
      <c r="BR9" s="457"/>
      <c r="BS9" s="457"/>
      <c r="BT9" s="457"/>
      <c r="BU9" s="458"/>
      <c r="BV9" s="456">
        <v>9424</v>
      </c>
      <c r="BW9" s="457"/>
      <c r="BX9" s="457"/>
      <c r="BY9" s="457"/>
      <c r="BZ9" s="457"/>
      <c r="CA9" s="457"/>
      <c r="CB9" s="457"/>
      <c r="CC9" s="458"/>
      <c r="CD9" s="496" t="s">
        <v>117</v>
      </c>
      <c r="CE9" s="416"/>
      <c r="CF9" s="416"/>
      <c r="CG9" s="416"/>
      <c r="CH9" s="416"/>
      <c r="CI9" s="416"/>
      <c r="CJ9" s="416"/>
      <c r="CK9" s="416"/>
      <c r="CL9" s="416"/>
      <c r="CM9" s="416"/>
      <c r="CN9" s="416"/>
      <c r="CO9" s="416"/>
      <c r="CP9" s="416"/>
      <c r="CQ9" s="416"/>
      <c r="CR9" s="416"/>
      <c r="CS9" s="497"/>
      <c r="CT9" s="453">
        <v>11.3</v>
      </c>
      <c r="CU9" s="454"/>
      <c r="CV9" s="454"/>
      <c r="CW9" s="454"/>
      <c r="CX9" s="454"/>
      <c r="CY9" s="454"/>
      <c r="CZ9" s="454"/>
      <c r="DA9" s="455"/>
      <c r="DB9" s="453">
        <v>11.2</v>
      </c>
      <c r="DC9" s="454"/>
      <c r="DD9" s="454"/>
      <c r="DE9" s="454"/>
      <c r="DF9" s="454"/>
      <c r="DG9" s="454"/>
      <c r="DH9" s="454"/>
      <c r="DI9" s="455"/>
    </row>
    <row r="10" spans="1:119" ht="18.75" customHeight="1" thickBot="1" x14ac:dyDescent="0.2">
      <c r="A10" s="178"/>
      <c r="B10" s="588"/>
      <c r="C10" s="589"/>
      <c r="D10" s="589"/>
      <c r="E10" s="589"/>
      <c r="F10" s="589"/>
      <c r="G10" s="589"/>
      <c r="H10" s="589"/>
      <c r="I10" s="589"/>
      <c r="J10" s="589"/>
      <c r="K10" s="507"/>
      <c r="L10" s="412" t="s">
        <v>118</v>
      </c>
      <c r="M10" s="413"/>
      <c r="N10" s="413"/>
      <c r="O10" s="413"/>
      <c r="P10" s="413"/>
      <c r="Q10" s="414"/>
      <c r="R10" s="409">
        <v>5926</v>
      </c>
      <c r="S10" s="410"/>
      <c r="T10" s="410"/>
      <c r="U10" s="410"/>
      <c r="V10" s="469"/>
      <c r="W10" s="597"/>
      <c r="X10" s="407"/>
      <c r="Y10" s="407"/>
      <c r="Z10" s="407"/>
      <c r="AA10" s="407"/>
      <c r="AB10" s="407"/>
      <c r="AC10" s="407"/>
      <c r="AD10" s="407"/>
      <c r="AE10" s="407"/>
      <c r="AF10" s="407"/>
      <c r="AG10" s="407"/>
      <c r="AH10" s="407"/>
      <c r="AI10" s="407"/>
      <c r="AJ10" s="407"/>
      <c r="AK10" s="407"/>
      <c r="AL10" s="598"/>
      <c r="AM10" s="513" t="s">
        <v>119</v>
      </c>
      <c r="AN10" s="413"/>
      <c r="AO10" s="413"/>
      <c r="AP10" s="413"/>
      <c r="AQ10" s="413"/>
      <c r="AR10" s="413"/>
      <c r="AS10" s="413"/>
      <c r="AT10" s="414"/>
      <c r="AU10" s="514" t="s">
        <v>120</v>
      </c>
      <c r="AV10" s="515"/>
      <c r="AW10" s="515"/>
      <c r="AX10" s="515"/>
      <c r="AY10" s="470" t="s">
        <v>121</v>
      </c>
      <c r="AZ10" s="471"/>
      <c r="BA10" s="471"/>
      <c r="BB10" s="471"/>
      <c r="BC10" s="471"/>
      <c r="BD10" s="471"/>
      <c r="BE10" s="471"/>
      <c r="BF10" s="471"/>
      <c r="BG10" s="471"/>
      <c r="BH10" s="471"/>
      <c r="BI10" s="471"/>
      <c r="BJ10" s="471"/>
      <c r="BK10" s="471"/>
      <c r="BL10" s="471"/>
      <c r="BM10" s="472"/>
      <c r="BN10" s="456">
        <v>561645</v>
      </c>
      <c r="BO10" s="457"/>
      <c r="BP10" s="457"/>
      <c r="BQ10" s="457"/>
      <c r="BR10" s="457"/>
      <c r="BS10" s="457"/>
      <c r="BT10" s="457"/>
      <c r="BU10" s="458"/>
      <c r="BV10" s="456">
        <v>367922</v>
      </c>
      <c r="BW10" s="457"/>
      <c r="BX10" s="457"/>
      <c r="BY10" s="457"/>
      <c r="BZ10" s="457"/>
      <c r="CA10" s="457"/>
      <c r="CB10" s="457"/>
      <c r="CC10" s="45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8"/>
      <c r="C11" s="589"/>
      <c r="D11" s="589"/>
      <c r="E11" s="589"/>
      <c r="F11" s="589"/>
      <c r="G11" s="589"/>
      <c r="H11" s="589"/>
      <c r="I11" s="589"/>
      <c r="J11" s="589"/>
      <c r="K11" s="507"/>
      <c r="L11" s="417" t="s">
        <v>123</v>
      </c>
      <c r="M11" s="418"/>
      <c r="N11" s="418"/>
      <c r="O11" s="418"/>
      <c r="P11" s="418"/>
      <c r="Q11" s="419"/>
      <c r="R11" s="585" t="s">
        <v>124</v>
      </c>
      <c r="S11" s="586"/>
      <c r="T11" s="586"/>
      <c r="U11" s="586"/>
      <c r="V11" s="587"/>
      <c r="W11" s="597"/>
      <c r="X11" s="407"/>
      <c r="Y11" s="407"/>
      <c r="Z11" s="407"/>
      <c r="AA11" s="407"/>
      <c r="AB11" s="407"/>
      <c r="AC11" s="407"/>
      <c r="AD11" s="407"/>
      <c r="AE11" s="407"/>
      <c r="AF11" s="407"/>
      <c r="AG11" s="407"/>
      <c r="AH11" s="407"/>
      <c r="AI11" s="407"/>
      <c r="AJ11" s="407"/>
      <c r="AK11" s="407"/>
      <c r="AL11" s="598"/>
      <c r="AM11" s="513" t="s">
        <v>125</v>
      </c>
      <c r="AN11" s="413"/>
      <c r="AO11" s="413"/>
      <c r="AP11" s="413"/>
      <c r="AQ11" s="413"/>
      <c r="AR11" s="413"/>
      <c r="AS11" s="413"/>
      <c r="AT11" s="414"/>
      <c r="AU11" s="514" t="s">
        <v>120</v>
      </c>
      <c r="AV11" s="515"/>
      <c r="AW11" s="515"/>
      <c r="AX11" s="515"/>
      <c r="AY11" s="470" t="s">
        <v>126</v>
      </c>
      <c r="AZ11" s="471"/>
      <c r="BA11" s="471"/>
      <c r="BB11" s="471"/>
      <c r="BC11" s="471"/>
      <c r="BD11" s="471"/>
      <c r="BE11" s="471"/>
      <c r="BF11" s="471"/>
      <c r="BG11" s="471"/>
      <c r="BH11" s="471"/>
      <c r="BI11" s="471"/>
      <c r="BJ11" s="471"/>
      <c r="BK11" s="471"/>
      <c r="BL11" s="471"/>
      <c r="BM11" s="472"/>
      <c r="BN11" s="456">
        <v>0</v>
      </c>
      <c r="BO11" s="457"/>
      <c r="BP11" s="457"/>
      <c r="BQ11" s="457"/>
      <c r="BR11" s="457"/>
      <c r="BS11" s="457"/>
      <c r="BT11" s="457"/>
      <c r="BU11" s="458"/>
      <c r="BV11" s="456">
        <v>0</v>
      </c>
      <c r="BW11" s="457"/>
      <c r="BX11" s="457"/>
      <c r="BY11" s="457"/>
      <c r="BZ11" s="457"/>
      <c r="CA11" s="457"/>
      <c r="CB11" s="457"/>
      <c r="CC11" s="458"/>
      <c r="CD11" s="496" t="s">
        <v>127</v>
      </c>
      <c r="CE11" s="416"/>
      <c r="CF11" s="416"/>
      <c r="CG11" s="416"/>
      <c r="CH11" s="416"/>
      <c r="CI11" s="416"/>
      <c r="CJ11" s="416"/>
      <c r="CK11" s="416"/>
      <c r="CL11" s="416"/>
      <c r="CM11" s="416"/>
      <c r="CN11" s="416"/>
      <c r="CO11" s="416"/>
      <c r="CP11" s="416"/>
      <c r="CQ11" s="416"/>
      <c r="CR11" s="416"/>
      <c r="CS11" s="497"/>
      <c r="CT11" s="559" t="s">
        <v>128</v>
      </c>
      <c r="CU11" s="560"/>
      <c r="CV11" s="560"/>
      <c r="CW11" s="560"/>
      <c r="CX11" s="560"/>
      <c r="CY11" s="560"/>
      <c r="CZ11" s="560"/>
      <c r="DA11" s="561"/>
      <c r="DB11" s="559" t="s">
        <v>128</v>
      </c>
      <c r="DC11" s="560"/>
      <c r="DD11" s="560"/>
      <c r="DE11" s="560"/>
      <c r="DF11" s="560"/>
      <c r="DG11" s="560"/>
      <c r="DH11" s="560"/>
      <c r="DI11" s="561"/>
    </row>
    <row r="12" spans="1:119" ht="18.75" customHeight="1" x14ac:dyDescent="0.15">
      <c r="A12" s="178"/>
      <c r="B12" s="562" t="s">
        <v>129</v>
      </c>
      <c r="C12" s="563"/>
      <c r="D12" s="563"/>
      <c r="E12" s="563"/>
      <c r="F12" s="563"/>
      <c r="G12" s="563"/>
      <c r="H12" s="563"/>
      <c r="I12" s="563"/>
      <c r="J12" s="563"/>
      <c r="K12" s="564"/>
      <c r="L12" s="571" t="s">
        <v>130</v>
      </c>
      <c r="M12" s="572"/>
      <c r="N12" s="572"/>
      <c r="O12" s="572"/>
      <c r="P12" s="572"/>
      <c r="Q12" s="573"/>
      <c r="R12" s="574">
        <v>4953</v>
      </c>
      <c r="S12" s="575"/>
      <c r="T12" s="575"/>
      <c r="U12" s="575"/>
      <c r="V12" s="576"/>
      <c r="W12" s="577" t="s">
        <v>1</v>
      </c>
      <c r="X12" s="515"/>
      <c r="Y12" s="515"/>
      <c r="Z12" s="515"/>
      <c r="AA12" s="515"/>
      <c r="AB12" s="578"/>
      <c r="AC12" s="579" t="s">
        <v>131</v>
      </c>
      <c r="AD12" s="580"/>
      <c r="AE12" s="580"/>
      <c r="AF12" s="580"/>
      <c r="AG12" s="581"/>
      <c r="AH12" s="579" t="s">
        <v>132</v>
      </c>
      <c r="AI12" s="580"/>
      <c r="AJ12" s="580"/>
      <c r="AK12" s="580"/>
      <c r="AL12" s="582"/>
      <c r="AM12" s="513" t="s">
        <v>133</v>
      </c>
      <c r="AN12" s="413"/>
      <c r="AO12" s="413"/>
      <c r="AP12" s="413"/>
      <c r="AQ12" s="413"/>
      <c r="AR12" s="413"/>
      <c r="AS12" s="413"/>
      <c r="AT12" s="414"/>
      <c r="AU12" s="514" t="s">
        <v>134</v>
      </c>
      <c r="AV12" s="515"/>
      <c r="AW12" s="515"/>
      <c r="AX12" s="515"/>
      <c r="AY12" s="470" t="s">
        <v>135</v>
      </c>
      <c r="AZ12" s="471"/>
      <c r="BA12" s="471"/>
      <c r="BB12" s="471"/>
      <c r="BC12" s="471"/>
      <c r="BD12" s="471"/>
      <c r="BE12" s="471"/>
      <c r="BF12" s="471"/>
      <c r="BG12" s="471"/>
      <c r="BH12" s="471"/>
      <c r="BI12" s="471"/>
      <c r="BJ12" s="471"/>
      <c r="BK12" s="471"/>
      <c r="BL12" s="471"/>
      <c r="BM12" s="472"/>
      <c r="BN12" s="456">
        <v>487550</v>
      </c>
      <c r="BO12" s="457"/>
      <c r="BP12" s="457"/>
      <c r="BQ12" s="457"/>
      <c r="BR12" s="457"/>
      <c r="BS12" s="457"/>
      <c r="BT12" s="457"/>
      <c r="BU12" s="458"/>
      <c r="BV12" s="456">
        <v>410148</v>
      </c>
      <c r="BW12" s="457"/>
      <c r="BX12" s="457"/>
      <c r="BY12" s="457"/>
      <c r="BZ12" s="457"/>
      <c r="CA12" s="457"/>
      <c r="CB12" s="457"/>
      <c r="CC12" s="458"/>
      <c r="CD12" s="496" t="s">
        <v>136</v>
      </c>
      <c r="CE12" s="416"/>
      <c r="CF12" s="416"/>
      <c r="CG12" s="416"/>
      <c r="CH12" s="416"/>
      <c r="CI12" s="416"/>
      <c r="CJ12" s="416"/>
      <c r="CK12" s="416"/>
      <c r="CL12" s="416"/>
      <c r="CM12" s="416"/>
      <c r="CN12" s="416"/>
      <c r="CO12" s="416"/>
      <c r="CP12" s="416"/>
      <c r="CQ12" s="416"/>
      <c r="CR12" s="416"/>
      <c r="CS12" s="497"/>
      <c r="CT12" s="559" t="s">
        <v>128</v>
      </c>
      <c r="CU12" s="560"/>
      <c r="CV12" s="560"/>
      <c r="CW12" s="560"/>
      <c r="CX12" s="560"/>
      <c r="CY12" s="560"/>
      <c r="CZ12" s="560"/>
      <c r="DA12" s="561"/>
      <c r="DB12" s="559" t="s">
        <v>137</v>
      </c>
      <c r="DC12" s="560"/>
      <c r="DD12" s="560"/>
      <c r="DE12" s="560"/>
      <c r="DF12" s="560"/>
      <c r="DG12" s="560"/>
      <c r="DH12" s="560"/>
      <c r="DI12" s="561"/>
    </row>
    <row r="13" spans="1:119" ht="18.75" customHeight="1" x14ac:dyDescent="0.15">
      <c r="A13" s="178"/>
      <c r="B13" s="565"/>
      <c r="C13" s="566"/>
      <c r="D13" s="566"/>
      <c r="E13" s="566"/>
      <c r="F13" s="566"/>
      <c r="G13" s="566"/>
      <c r="H13" s="566"/>
      <c r="I13" s="566"/>
      <c r="J13" s="566"/>
      <c r="K13" s="567"/>
      <c r="L13" s="187"/>
      <c r="M13" s="540" t="s">
        <v>138</v>
      </c>
      <c r="N13" s="541"/>
      <c r="O13" s="541"/>
      <c r="P13" s="541"/>
      <c r="Q13" s="542"/>
      <c r="R13" s="543">
        <v>4808</v>
      </c>
      <c r="S13" s="544"/>
      <c r="T13" s="544"/>
      <c r="U13" s="544"/>
      <c r="V13" s="545"/>
      <c r="W13" s="546" t="s">
        <v>139</v>
      </c>
      <c r="X13" s="442"/>
      <c r="Y13" s="442"/>
      <c r="Z13" s="442"/>
      <c r="AA13" s="442"/>
      <c r="AB13" s="443"/>
      <c r="AC13" s="409">
        <v>512</v>
      </c>
      <c r="AD13" s="410"/>
      <c r="AE13" s="410"/>
      <c r="AF13" s="410"/>
      <c r="AG13" s="411"/>
      <c r="AH13" s="409">
        <v>515</v>
      </c>
      <c r="AI13" s="410"/>
      <c r="AJ13" s="410"/>
      <c r="AK13" s="410"/>
      <c r="AL13" s="469"/>
      <c r="AM13" s="513" t="s">
        <v>140</v>
      </c>
      <c r="AN13" s="413"/>
      <c r="AO13" s="413"/>
      <c r="AP13" s="413"/>
      <c r="AQ13" s="413"/>
      <c r="AR13" s="413"/>
      <c r="AS13" s="413"/>
      <c r="AT13" s="414"/>
      <c r="AU13" s="514" t="s">
        <v>141</v>
      </c>
      <c r="AV13" s="515"/>
      <c r="AW13" s="515"/>
      <c r="AX13" s="515"/>
      <c r="AY13" s="470" t="s">
        <v>142</v>
      </c>
      <c r="AZ13" s="471"/>
      <c r="BA13" s="471"/>
      <c r="BB13" s="471"/>
      <c r="BC13" s="471"/>
      <c r="BD13" s="471"/>
      <c r="BE13" s="471"/>
      <c r="BF13" s="471"/>
      <c r="BG13" s="471"/>
      <c r="BH13" s="471"/>
      <c r="BI13" s="471"/>
      <c r="BJ13" s="471"/>
      <c r="BK13" s="471"/>
      <c r="BL13" s="471"/>
      <c r="BM13" s="472"/>
      <c r="BN13" s="456">
        <v>75203</v>
      </c>
      <c r="BO13" s="457"/>
      <c r="BP13" s="457"/>
      <c r="BQ13" s="457"/>
      <c r="BR13" s="457"/>
      <c r="BS13" s="457"/>
      <c r="BT13" s="457"/>
      <c r="BU13" s="458"/>
      <c r="BV13" s="456">
        <v>-32802</v>
      </c>
      <c r="BW13" s="457"/>
      <c r="BX13" s="457"/>
      <c r="BY13" s="457"/>
      <c r="BZ13" s="457"/>
      <c r="CA13" s="457"/>
      <c r="CB13" s="457"/>
      <c r="CC13" s="458"/>
      <c r="CD13" s="496" t="s">
        <v>143</v>
      </c>
      <c r="CE13" s="416"/>
      <c r="CF13" s="416"/>
      <c r="CG13" s="416"/>
      <c r="CH13" s="416"/>
      <c r="CI13" s="416"/>
      <c r="CJ13" s="416"/>
      <c r="CK13" s="416"/>
      <c r="CL13" s="416"/>
      <c r="CM13" s="416"/>
      <c r="CN13" s="416"/>
      <c r="CO13" s="416"/>
      <c r="CP13" s="416"/>
      <c r="CQ13" s="416"/>
      <c r="CR13" s="416"/>
      <c r="CS13" s="497"/>
      <c r="CT13" s="453">
        <v>11</v>
      </c>
      <c r="CU13" s="454"/>
      <c r="CV13" s="454"/>
      <c r="CW13" s="454"/>
      <c r="CX13" s="454"/>
      <c r="CY13" s="454"/>
      <c r="CZ13" s="454"/>
      <c r="DA13" s="455"/>
      <c r="DB13" s="453">
        <v>11.9</v>
      </c>
      <c r="DC13" s="454"/>
      <c r="DD13" s="454"/>
      <c r="DE13" s="454"/>
      <c r="DF13" s="454"/>
      <c r="DG13" s="454"/>
      <c r="DH13" s="454"/>
      <c r="DI13" s="455"/>
    </row>
    <row r="14" spans="1:119" ht="18.75" customHeight="1" thickBot="1" x14ac:dyDescent="0.2">
      <c r="A14" s="178"/>
      <c r="B14" s="565"/>
      <c r="C14" s="566"/>
      <c r="D14" s="566"/>
      <c r="E14" s="566"/>
      <c r="F14" s="566"/>
      <c r="G14" s="566"/>
      <c r="H14" s="566"/>
      <c r="I14" s="566"/>
      <c r="J14" s="566"/>
      <c r="K14" s="567"/>
      <c r="L14" s="530" t="s">
        <v>144</v>
      </c>
      <c r="M14" s="583"/>
      <c r="N14" s="583"/>
      <c r="O14" s="583"/>
      <c r="P14" s="583"/>
      <c r="Q14" s="584"/>
      <c r="R14" s="543">
        <v>5111</v>
      </c>
      <c r="S14" s="544"/>
      <c r="T14" s="544"/>
      <c r="U14" s="544"/>
      <c r="V14" s="545"/>
      <c r="W14" s="547"/>
      <c r="X14" s="445"/>
      <c r="Y14" s="445"/>
      <c r="Z14" s="445"/>
      <c r="AA14" s="445"/>
      <c r="AB14" s="446"/>
      <c r="AC14" s="536">
        <v>19.399999999999999</v>
      </c>
      <c r="AD14" s="537"/>
      <c r="AE14" s="537"/>
      <c r="AF14" s="537"/>
      <c r="AG14" s="538"/>
      <c r="AH14" s="536">
        <v>19.8</v>
      </c>
      <c r="AI14" s="537"/>
      <c r="AJ14" s="537"/>
      <c r="AK14" s="537"/>
      <c r="AL14" s="539"/>
      <c r="AM14" s="513"/>
      <c r="AN14" s="413"/>
      <c r="AO14" s="413"/>
      <c r="AP14" s="413"/>
      <c r="AQ14" s="413"/>
      <c r="AR14" s="413"/>
      <c r="AS14" s="413"/>
      <c r="AT14" s="414"/>
      <c r="AU14" s="514"/>
      <c r="AV14" s="515"/>
      <c r="AW14" s="515"/>
      <c r="AX14" s="515"/>
      <c r="AY14" s="470"/>
      <c r="AZ14" s="471"/>
      <c r="BA14" s="471"/>
      <c r="BB14" s="471"/>
      <c r="BC14" s="471"/>
      <c r="BD14" s="471"/>
      <c r="BE14" s="471"/>
      <c r="BF14" s="471"/>
      <c r="BG14" s="471"/>
      <c r="BH14" s="471"/>
      <c r="BI14" s="471"/>
      <c r="BJ14" s="471"/>
      <c r="BK14" s="471"/>
      <c r="BL14" s="471"/>
      <c r="BM14" s="472"/>
      <c r="BN14" s="456"/>
      <c r="BO14" s="457"/>
      <c r="BP14" s="457"/>
      <c r="BQ14" s="457"/>
      <c r="BR14" s="457"/>
      <c r="BS14" s="457"/>
      <c r="BT14" s="457"/>
      <c r="BU14" s="458"/>
      <c r="BV14" s="456"/>
      <c r="BW14" s="457"/>
      <c r="BX14" s="457"/>
      <c r="BY14" s="457"/>
      <c r="BZ14" s="457"/>
      <c r="CA14" s="457"/>
      <c r="CB14" s="457"/>
      <c r="CC14" s="458"/>
      <c r="CD14" s="493" t="s">
        <v>145</v>
      </c>
      <c r="CE14" s="494"/>
      <c r="CF14" s="494"/>
      <c r="CG14" s="494"/>
      <c r="CH14" s="494"/>
      <c r="CI14" s="494"/>
      <c r="CJ14" s="494"/>
      <c r="CK14" s="494"/>
      <c r="CL14" s="494"/>
      <c r="CM14" s="494"/>
      <c r="CN14" s="494"/>
      <c r="CO14" s="494"/>
      <c r="CP14" s="494"/>
      <c r="CQ14" s="494"/>
      <c r="CR14" s="494"/>
      <c r="CS14" s="495"/>
      <c r="CT14" s="553">
        <v>21.5</v>
      </c>
      <c r="CU14" s="554"/>
      <c r="CV14" s="554"/>
      <c r="CW14" s="554"/>
      <c r="CX14" s="554"/>
      <c r="CY14" s="554"/>
      <c r="CZ14" s="554"/>
      <c r="DA14" s="555"/>
      <c r="DB14" s="553">
        <v>45</v>
      </c>
      <c r="DC14" s="554"/>
      <c r="DD14" s="554"/>
      <c r="DE14" s="554"/>
      <c r="DF14" s="554"/>
      <c r="DG14" s="554"/>
      <c r="DH14" s="554"/>
      <c r="DI14" s="555"/>
    </row>
    <row r="15" spans="1:119" ht="18.75" customHeight="1" x14ac:dyDescent="0.15">
      <c r="A15" s="178"/>
      <c r="B15" s="565"/>
      <c r="C15" s="566"/>
      <c r="D15" s="566"/>
      <c r="E15" s="566"/>
      <c r="F15" s="566"/>
      <c r="G15" s="566"/>
      <c r="H15" s="566"/>
      <c r="I15" s="566"/>
      <c r="J15" s="566"/>
      <c r="K15" s="567"/>
      <c r="L15" s="187"/>
      <c r="M15" s="540" t="s">
        <v>138</v>
      </c>
      <c r="N15" s="541"/>
      <c r="O15" s="541"/>
      <c r="P15" s="541"/>
      <c r="Q15" s="542"/>
      <c r="R15" s="543">
        <v>4933</v>
      </c>
      <c r="S15" s="544"/>
      <c r="T15" s="544"/>
      <c r="U15" s="544"/>
      <c r="V15" s="545"/>
      <c r="W15" s="546" t="s">
        <v>146</v>
      </c>
      <c r="X15" s="442"/>
      <c r="Y15" s="442"/>
      <c r="Z15" s="442"/>
      <c r="AA15" s="442"/>
      <c r="AB15" s="443"/>
      <c r="AC15" s="409">
        <v>697</v>
      </c>
      <c r="AD15" s="410"/>
      <c r="AE15" s="410"/>
      <c r="AF15" s="410"/>
      <c r="AG15" s="411"/>
      <c r="AH15" s="409">
        <v>571</v>
      </c>
      <c r="AI15" s="410"/>
      <c r="AJ15" s="410"/>
      <c r="AK15" s="410"/>
      <c r="AL15" s="469"/>
      <c r="AM15" s="513"/>
      <c r="AN15" s="413"/>
      <c r="AO15" s="413"/>
      <c r="AP15" s="413"/>
      <c r="AQ15" s="413"/>
      <c r="AR15" s="413"/>
      <c r="AS15" s="413"/>
      <c r="AT15" s="414"/>
      <c r="AU15" s="514"/>
      <c r="AV15" s="515"/>
      <c r="AW15" s="515"/>
      <c r="AX15" s="515"/>
      <c r="AY15" s="482" t="s">
        <v>147</v>
      </c>
      <c r="AZ15" s="483"/>
      <c r="BA15" s="483"/>
      <c r="BB15" s="483"/>
      <c r="BC15" s="483"/>
      <c r="BD15" s="483"/>
      <c r="BE15" s="483"/>
      <c r="BF15" s="483"/>
      <c r="BG15" s="483"/>
      <c r="BH15" s="483"/>
      <c r="BI15" s="483"/>
      <c r="BJ15" s="483"/>
      <c r="BK15" s="483"/>
      <c r="BL15" s="483"/>
      <c r="BM15" s="484"/>
      <c r="BN15" s="485">
        <v>669151</v>
      </c>
      <c r="BO15" s="486"/>
      <c r="BP15" s="486"/>
      <c r="BQ15" s="486"/>
      <c r="BR15" s="486"/>
      <c r="BS15" s="486"/>
      <c r="BT15" s="486"/>
      <c r="BU15" s="487"/>
      <c r="BV15" s="485">
        <v>692539</v>
      </c>
      <c r="BW15" s="486"/>
      <c r="BX15" s="486"/>
      <c r="BY15" s="486"/>
      <c r="BZ15" s="486"/>
      <c r="CA15" s="486"/>
      <c r="CB15" s="486"/>
      <c r="CC15" s="487"/>
      <c r="CD15" s="556" t="s">
        <v>148</v>
      </c>
      <c r="CE15" s="557"/>
      <c r="CF15" s="557"/>
      <c r="CG15" s="557"/>
      <c r="CH15" s="557"/>
      <c r="CI15" s="557"/>
      <c r="CJ15" s="557"/>
      <c r="CK15" s="557"/>
      <c r="CL15" s="557"/>
      <c r="CM15" s="557"/>
      <c r="CN15" s="557"/>
      <c r="CO15" s="557"/>
      <c r="CP15" s="557"/>
      <c r="CQ15" s="557"/>
      <c r="CR15" s="557"/>
      <c r="CS15" s="55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5"/>
      <c r="C16" s="566"/>
      <c r="D16" s="566"/>
      <c r="E16" s="566"/>
      <c r="F16" s="566"/>
      <c r="G16" s="566"/>
      <c r="H16" s="566"/>
      <c r="I16" s="566"/>
      <c r="J16" s="566"/>
      <c r="K16" s="567"/>
      <c r="L16" s="530" t="s">
        <v>149</v>
      </c>
      <c r="M16" s="531"/>
      <c r="N16" s="531"/>
      <c r="O16" s="531"/>
      <c r="P16" s="531"/>
      <c r="Q16" s="532"/>
      <c r="R16" s="533" t="s">
        <v>150</v>
      </c>
      <c r="S16" s="534"/>
      <c r="T16" s="534"/>
      <c r="U16" s="534"/>
      <c r="V16" s="535"/>
      <c r="W16" s="547"/>
      <c r="X16" s="445"/>
      <c r="Y16" s="445"/>
      <c r="Z16" s="445"/>
      <c r="AA16" s="445"/>
      <c r="AB16" s="446"/>
      <c r="AC16" s="536">
        <v>26.4</v>
      </c>
      <c r="AD16" s="537"/>
      <c r="AE16" s="537"/>
      <c r="AF16" s="537"/>
      <c r="AG16" s="538"/>
      <c r="AH16" s="536">
        <v>21.9</v>
      </c>
      <c r="AI16" s="537"/>
      <c r="AJ16" s="537"/>
      <c r="AK16" s="537"/>
      <c r="AL16" s="539"/>
      <c r="AM16" s="513"/>
      <c r="AN16" s="413"/>
      <c r="AO16" s="413"/>
      <c r="AP16" s="413"/>
      <c r="AQ16" s="413"/>
      <c r="AR16" s="413"/>
      <c r="AS16" s="413"/>
      <c r="AT16" s="414"/>
      <c r="AU16" s="514"/>
      <c r="AV16" s="515"/>
      <c r="AW16" s="515"/>
      <c r="AX16" s="515"/>
      <c r="AY16" s="470" t="s">
        <v>151</v>
      </c>
      <c r="AZ16" s="471"/>
      <c r="BA16" s="471"/>
      <c r="BB16" s="471"/>
      <c r="BC16" s="471"/>
      <c r="BD16" s="471"/>
      <c r="BE16" s="471"/>
      <c r="BF16" s="471"/>
      <c r="BG16" s="471"/>
      <c r="BH16" s="471"/>
      <c r="BI16" s="471"/>
      <c r="BJ16" s="471"/>
      <c r="BK16" s="471"/>
      <c r="BL16" s="471"/>
      <c r="BM16" s="472"/>
      <c r="BN16" s="456">
        <v>3018007</v>
      </c>
      <c r="BO16" s="457"/>
      <c r="BP16" s="457"/>
      <c r="BQ16" s="457"/>
      <c r="BR16" s="457"/>
      <c r="BS16" s="457"/>
      <c r="BT16" s="457"/>
      <c r="BU16" s="458"/>
      <c r="BV16" s="456">
        <v>2821378</v>
      </c>
      <c r="BW16" s="457"/>
      <c r="BX16" s="457"/>
      <c r="BY16" s="457"/>
      <c r="BZ16" s="457"/>
      <c r="CA16" s="457"/>
      <c r="CB16" s="457"/>
      <c r="CC16" s="458"/>
      <c r="CD16" s="191"/>
      <c r="CE16" s="488"/>
      <c r="CF16" s="488"/>
      <c r="CG16" s="488"/>
      <c r="CH16" s="488"/>
      <c r="CI16" s="488"/>
      <c r="CJ16" s="488"/>
      <c r="CK16" s="488"/>
      <c r="CL16" s="488"/>
      <c r="CM16" s="488"/>
      <c r="CN16" s="488"/>
      <c r="CO16" s="488"/>
      <c r="CP16" s="488"/>
      <c r="CQ16" s="488"/>
      <c r="CR16" s="488"/>
      <c r="CS16" s="489"/>
      <c r="CT16" s="453"/>
      <c r="CU16" s="454"/>
      <c r="CV16" s="454"/>
      <c r="CW16" s="454"/>
      <c r="CX16" s="454"/>
      <c r="CY16" s="454"/>
      <c r="CZ16" s="454"/>
      <c r="DA16" s="455"/>
      <c r="DB16" s="453"/>
      <c r="DC16" s="454"/>
      <c r="DD16" s="454"/>
      <c r="DE16" s="454"/>
      <c r="DF16" s="454"/>
      <c r="DG16" s="454"/>
      <c r="DH16" s="454"/>
      <c r="DI16" s="455"/>
    </row>
    <row r="17" spans="1:113" ht="18.75" customHeight="1" thickBot="1" x14ac:dyDescent="0.2">
      <c r="A17" s="178"/>
      <c r="B17" s="568"/>
      <c r="C17" s="569"/>
      <c r="D17" s="569"/>
      <c r="E17" s="569"/>
      <c r="F17" s="569"/>
      <c r="G17" s="569"/>
      <c r="H17" s="569"/>
      <c r="I17" s="569"/>
      <c r="J17" s="569"/>
      <c r="K17" s="570"/>
      <c r="L17" s="192"/>
      <c r="M17" s="549" t="s">
        <v>152</v>
      </c>
      <c r="N17" s="550"/>
      <c r="O17" s="550"/>
      <c r="P17" s="550"/>
      <c r="Q17" s="551"/>
      <c r="R17" s="533" t="s">
        <v>153</v>
      </c>
      <c r="S17" s="534"/>
      <c r="T17" s="534"/>
      <c r="U17" s="534"/>
      <c r="V17" s="535"/>
      <c r="W17" s="546" t="s">
        <v>154</v>
      </c>
      <c r="X17" s="442"/>
      <c r="Y17" s="442"/>
      <c r="Z17" s="442"/>
      <c r="AA17" s="442"/>
      <c r="AB17" s="443"/>
      <c r="AC17" s="409">
        <v>1436</v>
      </c>
      <c r="AD17" s="410"/>
      <c r="AE17" s="410"/>
      <c r="AF17" s="410"/>
      <c r="AG17" s="411"/>
      <c r="AH17" s="409">
        <v>1516</v>
      </c>
      <c r="AI17" s="410"/>
      <c r="AJ17" s="410"/>
      <c r="AK17" s="410"/>
      <c r="AL17" s="469"/>
      <c r="AM17" s="513"/>
      <c r="AN17" s="413"/>
      <c r="AO17" s="413"/>
      <c r="AP17" s="413"/>
      <c r="AQ17" s="413"/>
      <c r="AR17" s="413"/>
      <c r="AS17" s="413"/>
      <c r="AT17" s="414"/>
      <c r="AU17" s="514"/>
      <c r="AV17" s="515"/>
      <c r="AW17" s="515"/>
      <c r="AX17" s="515"/>
      <c r="AY17" s="470" t="s">
        <v>155</v>
      </c>
      <c r="AZ17" s="471"/>
      <c r="BA17" s="471"/>
      <c r="BB17" s="471"/>
      <c r="BC17" s="471"/>
      <c r="BD17" s="471"/>
      <c r="BE17" s="471"/>
      <c r="BF17" s="471"/>
      <c r="BG17" s="471"/>
      <c r="BH17" s="471"/>
      <c r="BI17" s="471"/>
      <c r="BJ17" s="471"/>
      <c r="BK17" s="471"/>
      <c r="BL17" s="471"/>
      <c r="BM17" s="472"/>
      <c r="BN17" s="456">
        <v>822177</v>
      </c>
      <c r="BO17" s="457"/>
      <c r="BP17" s="457"/>
      <c r="BQ17" s="457"/>
      <c r="BR17" s="457"/>
      <c r="BS17" s="457"/>
      <c r="BT17" s="457"/>
      <c r="BU17" s="458"/>
      <c r="BV17" s="456">
        <v>873261</v>
      </c>
      <c r="BW17" s="457"/>
      <c r="BX17" s="457"/>
      <c r="BY17" s="457"/>
      <c r="BZ17" s="457"/>
      <c r="CA17" s="457"/>
      <c r="CB17" s="457"/>
      <c r="CC17" s="458"/>
      <c r="CD17" s="191"/>
      <c r="CE17" s="488"/>
      <c r="CF17" s="488"/>
      <c r="CG17" s="488"/>
      <c r="CH17" s="488"/>
      <c r="CI17" s="488"/>
      <c r="CJ17" s="488"/>
      <c r="CK17" s="488"/>
      <c r="CL17" s="488"/>
      <c r="CM17" s="488"/>
      <c r="CN17" s="488"/>
      <c r="CO17" s="488"/>
      <c r="CP17" s="488"/>
      <c r="CQ17" s="488"/>
      <c r="CR17" s="488"/>
      <c r="CS17" s="489"/>
      <c r="CT17" s="453"/>
      <c r="CU17" s="454"/>
      <c r="CV17" s="454"/>
      <c r="CW17" s="454"/>
      <c r="CX17" s="454"/>
      <c r="CY17" s="454"/>
      <c r="CZ17" s="454"/>
      <c r="DA17" s="455"/>
      <c r="DB17" s="453"/>
      <c r="DC17" s="454"/>
      <c r="DD17" s="454"/>
      <c r="DE17" s="454"/>
      <c r="DF17" s="454"/>
      <c r="DG17" s="454"/>
      <c r="DH17" s="454"/>
      <c r="DI17" s="455"/>
    </row>
    <row r="18" spans="1:113" ht="18.75" customHeight="1" thickBot="1" x14ac:dyDescent="0.2">
      <c r="A18" s="178"/>
      <c r="B18" s="506" t="s">
        <v>156</v>
      </c>
      <c r="C18" s="507"/>
      <c r="D18" s="507"/>
      <c r="E18" s="508"/>
      <c r="F18" s="508"/>
      <c r="G18" s="508"/>
      <c r="H18" s="508"/>
      <c r="I18" s="508"/>
      <c r="J18" s="508"/>
      <c r="K18" s="508"/>
      <c r="L18" s="509">
        <v>310.76</v>
      </c>
      <c r="M18" s="509"/>
      <c r="N18" s="509"/>
      <c r="O18" s="509"/>
      <c r="P18" s="509"/>
      <c r="Q18" s="509"/>
      <c r="R18" s="510"/>
      <c r="S18" s="510"/>
      <c r="T18" s="510"/>
      <c r="U18" s="510"/>
      <c r="V18" s="511"/>
      <c r="W18" s="527"/>
      <c r="X18" s="528"/>
      <c r="Y18" s="528"/>
      <c r="Z18" s="528"/>
      <c r="AA18" s="528"/>
      <c r="AB18" s="552"/>
      <c r="AC18" s="426">
        <v>54.3</v>
      </c>
      <c r="AD18" s="427"/>
      <c r="AE18" s="427"/>
      <c r="AF18" s="427"/>
      <c r="AG18" s="512"/>
      <c r="AH18" s="426">
        <v>58.3</v>
      </c>
      <c r="AI18" s="427"/>
      <c r="AJ18" s="427"/>
      <c r="AK18" s="427"/>
      <c r="AL18" s="428"/>
      <c r="AM18" s="513"/>
      <c r="AN18" s="413"/>
      <c r="AO18" s="413"/>
      <c r="AP18" s="413"/>
      <c r="AQ18" s="413"/>
      <c r="AR18" s="413"/>
      <c r="AS18" s="413"/>
      <c r="AT18" s="414"/>
      <c r="AU18" s="514"/>
      <c r="AV18" s="515"/>
      <c r="AW18" s="515"/>
      <c r="AX18" s="515"/>
      <c r="AY18" s="470" t="s">
        <v>157</v>
      </c>
      <c r="AZ18" s="471"/>
      <c r="BA18" s="471"/>
      <c r="BB18" s="471"/>
      <c r="BC18" s="471"/>
      <c r="BD18" s="471"/>
      <c r="BE18" s="471"/>
      <c r="BF18" s="471"/>
      <c r="BG18" s="471"/>
      <c r="BH18" s="471"/>
      <c r="BI18" s="471"/>
      <c r="BJ18" s="471"/>
      <c r="BK18" s="471"/>
      <c r="BL18" s="471"/>
      <c r="BM18" s="472"/>
      <c r="BN18" s="456">
        <v>2853306</v>
      </c>
      <c r="BO18" s="457"/>
      <c r="BP18" s="457"/>
      <c r="BQ18" s="457"/>
      <c r="BR18" s="457"/>
      <c r="BS18" s="457"/>
      <c r="BT18" s="457"/>
      <c r="BU18" s="458"/>
      <c r="BV18" s="456">
        <v>2668684</v>
      </c>
      <c r="BW18" s="457"/>
      <c r="BX18" s="457"/>
      <c r="BY18" s="457"/>
      <c r="BZ18" s="457"/>
      <c r="CA18" s="457"/>
      <c r="CB18" s="457"/>
      <c r="CC18" s="458"/>
      <c r="CD18" s="191"/>
      <c r="CE18" s="488"/>
      <c r="CF18" s="488"/>
      <c r="CG18" s="488"/>
      <c r="CH18" s="488"/>
      <c r="CI18" s="488"/>
      <c r="CJ18" s="488"/>
      <c r="CK18" s="488"/>
      <c r="CL18" s="488"/>
      <c r="CM18" s="488"/>
      <c r="CN18" s="488"/>
      <c r="CO18" s="488"/>
      <c r="CP18" s="488"/>
      <c r="CQ18" s="488"/>
      <c r="CR18" s="488"/>
      <c r="CS18" s="489"/>
      <c r="CT18" s="453"/>
      <c r="CU18" s="454"/>
      <c r="CV18" s="454"/>
      <c r="CW18" s="454"/>
      <c r="CX18" s="454"/>
      <c r="CY18" s="454"/>
      <c r="CZ18" s="454"/>
      <c r="DA18" s="455"/>
      <c r="DB18" s="453"/>
      <c r="DC18" s="454"/>
      <c r="DD18" s="454"/>
      <c r="DE18" s="454"/>
      <c r="DF18" s="454"/>
      <c r="DG18" s="454"/>
      <c r="DH18" s="454"/>
      <c r="DI18" s="455"/>
    </row>
    <row r="19" spans="1:113" ht="18.75" customHeight="1" thickBot="1" x14ac:dyDescent="0.2">
      <c r="A19" s="178"/>
      <c r="B19" s="506" t="s">
        <v>158</v>
      </c>
      <c r="C19" s="507"/>
      <c r="D19" s="507"/>
      <c r="E19" s="508"/>
      <c r="F19" s="508"/>
      <c r="G19" s="508"/>
      <c r="H19" s="508"/>
      <c r="I19" s="508"/>
      <c r="J19" s="508"/>
      <c r="K19" s="508"/>
      <c r="L19" s="516">
        <v>16</v>
      </c>
      <c r="M19" s="516"/>
      <c r="N19" s="516"/>
      <c r="O19" s="516"/>
      <c r="P19" s="516"/>
      <c r="Q19" s="516"/>
      <c r="R19" s="517"/>
      <c r="S19" s="517"/>
      <c r="T19" s="517"/>
      <c r="U19" s="517"/>
      <c r="V19" s="518"/>
      <c r="W19" s="525"/>
      <c r="X19" s="526"/>
      <c r="Y19" s="526"/>
      <c r="Z19" s="526"/>
      <c r="AA19" s="526"/>
      <c r="AB19" s="526"/>
      <c r="AC19" s="529"/>
      <c r="AD19" s="529"/>
      <c r="AE19" s="529"/>
      <c r="AF19" s="529"/>
      <c r="AG19" s="529"/>
      <c r="AH19" s="529"/>
      <c r="AI19" s="529"/>
      <c r="AJ19" s="529"/>
      <c r="AK19" s="529"/>
      <c r="AL19" s="548"/>
      <c r="AM19" s="513"/>
      <c r="AN19" s="413"/>
      <c r="AO19" s="413"/>
      <c r="AP19" s="413"/>
      <c r="AQ19" s="413"/>
      <c r="AR19" s="413"/>
      <c r="AS19" s="413"/>
      <c r="AT19" s="414"/>
      <c r="AU19" s="514"/>
      <c r="AV19" s="515"/>
      <c r="AW19" s="515"/>
      <c r="AX19" s="515"/>
      <c r="AY19" s="470" t="s">
        <v>159</v>
      </c>
      <c r="AZ19" s="471"/>
      <c r="BA19" s="471"/>
      <c r="BB19" s="471"/>
      <c r="BC19" s="471"/>
      <c r="BD19" s="471"/>
      <c r="BE19" s="471"/>
      <c r="BF19" s="471"/>
      <c r="BG19" s="471"/>
      <c r="BH19" s="471"/>
      <c r="BI19" s="471"/>
      <c r="BJ19" s="471"/>
      <c r="BK19" s="471"/>
      <c r="BL19" s="471"/>
      <c r="BM19" s="472"/>
      <c r="BN19" s="456">
        <v>4599843</v>
      </c>
      <c r="BO19" s="457"/>
      <c r="BP19" s="457"/>
      <c r="BQ19" s="457"/>
      <c r="BR19" s="457"/>
      <c r="BS19" s="457"/>
      <c r="BT19" s="457"/>
      <c r="BU19" s="458"/>
      <c r="BV19" s="456">
        <v>4215683</v>
      </c>
      <c r="BW19" s="457"/>
      <c r="BX19" s="457"/>
      <c r="BY19" s="457"/>
      <c r="BZ19" s="457"/>
      <c r="CA19" s="457"/>
      <c r="CB19" s="457"/>
      <c r="CC19" s="458"/>
      <c r="CD19" s="191"/>
      <c r="CE19" s="488"/>
      <c r="CF19" s="488"/>
      <c r="CG19" s="488"/>
      <c r="CH19" s="488"/>
      <c r="CI19" s="488"/>
      <c r="CJ19" s="488"/>
      <c r="CK19" s="488"/>
      <c r="CL19" s="488"/>
      <c r="CM19" s="488"/>
      <c r="CN19" s="488"/>
      <c r="CO19" s="488"/>
      <c r="CP19" s="488"/>
      <c r="CQ19" s="488"/>
      <c r="CR19" s="488"/>
      <c r="CS19" s="489"/>
      <c r="CT19" s="453"/>
      <c r="CU19" s="454"/>
      <c r="CV19" s="454"/>
      <c r="CW19" s="454"/>
      <c r="CX19" s="454"/>
      <c r="CY19" s="454"/>
      <c r="CZ19" s="454"/>
      <c r="DA19" s="455"/>
      <c r="DB19" s="453"/>
      <c r="DC19" s="454"/>
      <c r="DD19" s="454"/>
      <c r="DE19" s="454"/>
      <c r="DF19" s="454"/>
      <c r="DG19" s="454"/>
      <c r="DH19" s="454"/>
      <c r="DI19" s="455"/>
    </row>
    <row r="20" spans="1:113" ht="18.75" customHeight="1" thickBot="1" x14ac:dyDescent="0.2">
      <c r="A20" s="178"/>
      <c r="B20" s="506" t="s">
        <v>160</v>
      </c>
      <c r="C20" s="507"/>
      <c r="D20" s="507"/>
      <c r="E20" s="508"/>
      <c r="F20" s="508"/>
      <c r="G20" s="508"/>
      <c r="H20" s="508"/>
      <c r="I20" s="508"/>
      <c r="J20" s="508"/>
      <c r="K20" s="508"/>
      <c r="L20" s="516">
        <v>2717</v>
      </c>
      <c r="M20" s="516"/>
      <c r="N20" s="516"/>
      <c r="O20" s="516"/>
      <c r="P20" s="516"/>
      <c r="Q20" s="516"/>
      <c r="R20" s="517"/>
      <c r="S20" s="517"/>
      <c r="T20" s="517"/>
      <c r="U20" s="517"/>
      <c r="V20" s="518"/>
      <c r="W20" s="527"/>
      <c r="X20" s="528"/>
      <c r="Y20" s="528"/>
      <c r="Z20" s="528"/>
      <c r="AA20" s="528"/>
      <c r="AB20" s="528"/>
      <c r="AC20" s="519"/>
      <c r="AD20" s="519"/>
      <c r="AE20" s="519"/>
      <c r="AF20" s="519"/>
      <c r="AG20" s="519"/>
      <c r="AH20" s="519"/>
      <c r="AI20" s="519"/>
      <c r="AJ20" s="519"/>
      <c r="AK20" s="519"/>
      <c r="AL20" s="520"/>
      <c r="AM20" s="521"/>
      <c r="AN20" s="418"/>
      <c r="AO20" s="418"/>
      <c r="AP20" s="418"/>
      <c r="AQ20" s="418"/>
      <c r="AR20" s="418"/>
      <c r="AS20" s="418"/>
      <c r="AT20" s="419"/>
      <c r="AU20" s="522"/>
      <c r="AV20" s="523"/>
      <c r="AW20" s="523"/>
      <c r="AX20" s="524"/>
      <c r="AY20" s="470"/>
      <c r="AZ20" s="471"/>
      <c r="BA20" s="471"/>
      <c r="BB20" s="471"/>
      <c r="BC20" s="471"/>
      <c r="BD20" s="471"/>
      <c r="BE20" s="471"/>
      <c r="BF20" s="471"/>
      <c r="BG20" s="471"/>
      <c r="BH20" s="471"/>
      <c r="BI20" s="471"/>
      <c r="BJ20" s="471"/>
      <c r="BK20" s="471"/>
      <c r="BL20" s="471"/>
      <c r="BM20" s="472"/>
      <c r="BN20" s="456"/>
      <c r="BO20" s="457"/>
      <c r="BP20" s="457"/>
      <c r="BQ20" s="457"/>
      <c r="BR20" s="457"/>
      <c r="BS20" s="457"/>
      <c r="BT20" s="457"/>
      <c r="BU20" s="458"/>
      <c r="BV20" s="456"/>
      <c r="BW20" s="457"/>
      <c r="BX20" s="457"/>
      <c r="BY20" s="457"/>
      <c r="BZ20" s="457"/>
      <c r="CA20" s="457"/>
      <c r="CB20" s="457"/>
      <c r="CC20" s="458"/>
      <c r="CD20" s="191"/>
      <c r="CE20" s="488"/>
      <c r="CF20" s="488"/>
      <c r="CG20" s="488"/>
      <c r="CH20" s="488"/>
      <c r="CI20" s="488"/>
      <c r="CJ20" s="488"/>
      <c r="CK20" s="488"/>
      <c r="CL20" s="488"/>
      <c r="CM20" s="488"/>
      <c r="CN20" s="488"/>
      <c r="CO20" s="488"/>
      <c r="CP20" s="488"/>
      <c r="CQ20" s="488"/>
      <c r="CR20" s="488"/>
      <c r="CS20" s="489"/>
      <c r="CT20" s="453"/>
      <c r="CU20" s="454"/>
      <c r="CV20" s="454"/>
      <c r="CW20" s="454"/>
      <c r="CX20" s="454"/>
      <c r="CY20" s="454"/>
      <c r="CZ20" s="454"/>
      <c r="DA20" s="455"/>
      <c r="DB20" s="453"/>
      <c r="DC20" s="454"/>
      <c r="DD20" s="454"/>
      <c r="DE20" s="454"/>
      <c r="DF20" s="454"/>
      <c r="DG20" s="454"/>
      <c r="DH20" s="454"/>
      <c r="DI20" s="455"/>
    </row>
    <row r="21" spans="1:113" ht="18.75" customHeight="1" thickBot="1" x14ac:dyDescent="0.2">
      <c r="A21" s="178"/>
      <c r="B21" s="503" t="s">
        <v>161</v>
      </c>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5"/>
      <c r="AY21" s="429"/>
      <c r="AZ21" s="430"/>
      <c r="BA21" s="430"/>
      <c r="BB21" s="430"/>
      <c r="BC21" s="430"/>
      <c r="BD21" s="430"/>
      <c r="BE21" s="430"/>
      <c r="BF21" s="430"/>
      <c r="BG21" s="430"/>
      <c r="BH21" s="430"/>
      <c r="BI21" s="430"/>
      <c r="BJ21" s="430"/>
      <c r="BK21" s="430"/>
      <c r="BL21" s="430"/>
      <c r="BM21" s="431"/>
      <c r="BN21" s="490"/>
      <c r="BO21" s="491"/>
      <c r="BP21" s="491"/>
      <c r="BQ21" s="491"/>
      <c r="BR21" s="491"/>
      <c r="BS21" s="491"/>
      <c r="BT21" s="491"/>
      <c r="BU21" s="492"/>
      <c r="BV21" s="490"/>
      <c r="BW21" s="491"/>
      <c r="BX21" s="491"/>
      <c r="BY21" s="491"/>
      <c r="BZ21" s="491"/>
      <c r="CA21" s="491"/>
      <c r="CB21" s="491"/>
      <c r="CC21" s="492"/>
      <c r="CD21" s="191"/>
      <c r="CE21" s="488"/>
      <c r="CF21" s="488"/>
      <c r="CG21" s="488"/>
      <c r="CH21" s="488"/>
      <c r="CI21" s="488"/>
      <c r="CJ21" s="488"/>
      <c r="CK21" s="488"/>
      <c r="CL21" s="488"/>
      <c r="CM21" s="488"/>
      <c r="CN21" s="488"/>
      <c r="CO21" s="488"/>
      <c r="CP21" s="488"/>
      <c r="CQ21" s="488"/>
      <c r="CR21" s="488"/>
      <c r="CS21" s="489"/>
      <c r="CT21" s="453"/>
      <c r="CU21" s="454"/>
      <c r="CV21" s="454"/>
      <c r="CW21" s="454"/>
      <c r="CX21" s="454"/>
      <c r="CY21" s="454"/>
      <c r="CZ21" s="454"/>
      <c r="DA21" s="455"/>
      <c r="DB21" s="453"/>
      <c r="DC21" s="454"/>
      <c r="DD21" s="454"/>
      <c r="DE21" s="454"/>
      <c r="DF21" s="454"/>
      <c r="DG21" s="454"/>
      <c r="DH21" s="454"/>
      <c r="DI21" s="455"/>
    </row>
    <row r="22" spans="1:113" ht="18.75" customHeight="1" x14ac:dyDescent="0.15">
      <c r="A22" s="178"/>
      <c r="B22" s="432" t="s">
        <v>162</v>
      </c>
      <c r="C22" s="433"/>
      <c r="D22" s="434"/>
      <c r="E22" s="441" t="s">
        <v>1</v>
      </c>
      <c r="F22" s="442"/>
      <c r="G22" s="442"/>
      <c r="H22" s="442"/>
      <c r="I22" s="442"/>
      <c r="J22" s="442"/>
      <c r="K22" s="443"/>
      <c r="L22" s="441" t="s">
        <v>163</v>
      </c>
      <c r="M22" s="442"/>
      <c r="N22" s="442"/>
      <c r="O22" s="442"/>
      <c r="P22" s="443"/>
      <c r="Q22" s="447" t="s">
        <v>164</v>
      </c>
      <c r="R22" s="448"/>
      <c r="S22" s="448"/>
      <c r="T22" s="448"/>
      <c r="U22" s="448"/>
      <c r="V22" s="449"/>
      <c r="W22" s="498" t="s">
        <v>165</v>
      </c>
      <c r="X22" s="433"/>
      <c r="Y22" s="434"/>
      <c r="Z22" s="441" t="s">
        <v>1</v>
      </c>
      <c r="AA22" s="442"/>
      <c r="AB22" s="442"/>
      <c r="AC22" s="442"/>
      <c r="AD22" s="442"/>
      <c r="AE22" s="442"/>
      <c r="AF22" s="442"/>
      <c r="AG22" s="443"/>
      <c r="AH22" s="459" t="s">
        <v>166</v>
      </c>
      <c r="AI22" s="442"/>
      <c r="AJ22" s="442"/>
      <c r="AK22" s="442"/>
      <c r="AL22" s="443"/>
      <c r="AM22" s="459" t="s">
        <v>167</v>
      </c>
      <c r="AN22" s="460"/>
      <c r="AO22" s="460"/>
      <c r="AP22" s="460"/>
      <c r="AQ22" s="460"/>
      <c r="AR22" s="461"/>
      <c r="AS22" s="447" t="s">
        <v>164</v>
      </c>
      <c r="AT22" s="448"/>
      <c r="AU22" s="448"/>
      <c r="AV22" s="448"/>
      <c r="AW22" s="448"/>
      <c r="AX22" s="465"/>
      <c r="AY22" s="482" t="s">
        <v>168</v>
      </c>
      <c r="AZ22" s="483"/>
      <c r="BA22" s="483"/>
      <c r="BB22" s="483"/>
      <c r="BC22" s="483"/>
      <c r="BD22" s="483"/>
      <c r="BE22" s="483"/>
      <c r="BF22" s="483"/>
      <c r="BG22" s="483"/>
      <c r="BH22" s="483"/>
      <c r="BI22" s="483"/>
      <c r="BJ22" s="483"/>
      <c r="BK22" s="483"/>
      <c r="BL22" s="483"/>
      <c r="BM22" s="484"/>
      <c r="BN22" s="485">
        <v>4673528</v>
      </c>
      <c r="BO22" s="486"/>
      <c r="BP22" s="486"/>
      <c r="BQ22" s="486"/>
      <c r="BR22" s="486"/>
      <c r="BS22" s="486"/>
      <c r="BT22" s="486"/>
      <c r="BU22" s="487"/>
      <c r="BV22" s="485">
        <v>4841835</v>
      </c>
      <c r="BW22" s="486"/>
      <c r="BX22" s="486"/>
      <c r="BY22" s="486"/>
      <c r="BZ22" s="486"/>
      <c r="CA22" s="486"/>
      <c r="CB22" s="486"/>
      <c r="CC22" s="487"/>
      <c r="CD22" s="191"/>
      <c r="CE22" s="488"/>
      <c r="CF22" s="488"/>
      <c r="CG22" s="488"/>
      <c r="CH22" s="488"/>
      <c r="CI22" s="488"/>
      <c r="CJ22" s="488"/>
      <c r="CK22" s="488"/>
      <c r="CL22" s="488"/>
      <c r="CM22" s="488"/>
      <c r="CN22" s="488"/>
      <c r="CO22" s="488"/>
      <c r="CP22" s="488"/>
      <c r="CQ22" s="488"/>
      <c r="CR22" s="488"/>
      <c r="CS22" s="489"/>
      <c r="CT22" s="453"/>
      <c r="CU22" s="454"/>
      <c r="CV22" s="454"/>
      <c r="CW22" s="454"/>
      <c r="CX22" s="454"/>
      <c r="CY22" s="454"/>
      <c r="CZ22" s="454"/>
      <c r="DA22" s="455"/>
      <c r="DB22" s="453"/>
      <c r="DC22" s="454"/>
      <c r="DD22" s="454"/>
      <c r="DE22" s="454"/>
      <c r="DF22" s="454"/>
      <c r="DG22" s="454"/>
      <c r="DH22" s="454"/>
      <c r="DI22" s="455"/>
    </row>
    <row r="23" spans="1:113" ht="18.75" customHeight="1" x14ac:dyDescent="0.15">
      <c r="A23" s="178"/>
      <c r="B23" s="435"/>
      <c r="C23" s="436"/>
      <c r="D23" s="437"/>
      <c r="E23" s="444"/>
      <c r="F23" s="445"/>
      <c r="G23" s="445"/>
      <c r="H23" s="445"/>
      <c r="I23" s="445"/>
      <c r="J23" s="445"/>
      <c r="K23" s="446"/>
      <c r="L23" s="444"/>
      <c r="M23" s="445"/>
      <c r="N23" s="445"/>
      <c r="O23" s="445"/>
      <c r="P23" s="446"/>
      <c r="Q23" s="450"/>
      <c r="R23" s="451"/>
      <c r="S23" s="451"/>
      <c r="T23" s="451"/>
      <c r="U23" s="451"/>
      <c r="V23" s="452"/>
      <c r="W23" s="499"/>
      <c r="X23" s="436"/>
      <c r="Y23" s="437"/>
      <c r="Z23" s="444"/>
      <c r="AA23" s="445"/>
      <c r="AB23" s="445"/>
      <c r="AC23" s="445"/>
      <c r="AD23" s="445"/>
      <c r="AE23" s="445"/>
      <c r="AF23" s="445"/>
      <c r="AG23" s="446"/>
      <c r="AH23" s="444"/>
      <c r="AI23" s="445"/>
      <c r="AJ23" s="445"/>
      <c r="AK23" s="445"/>
      <c r="AL23" s="446"/>
      <c r="AM23" s="462"/>
      <c r="AN23" s="463"/>
      <c r="AO23" s="463"/>
      <c r="AP23" s="463"/>
      <c r="AQ23" s="463"/>
      <c r="AR23" s="464"/>
      <c r="AS23" s="450"/>
      <c r="AT23" s="451"/>
      <c r="AU23" s="451"/>
      <c r="AV23" s="451"/>
      <c r="AW23" s="451"/>
      <c r="AX23" s="466"/>
      <c r="AY23" s="470" t="s">
        <v>169</v>
      </c>
      <c r="AZ23" s="471"/>
      <c r="BA23" s="471"/>
      <c r="BB23" s="471"/>
      <c r="BC23" s="471"/>
      <c r="BD23" s="471"/>
      <c r="BE23" s="471"/>
      <c r="BF23" s="471"/>
      <c r="BG23" s="471"/>
      <c r="BH23" s="471"/>
      <c r="BI23" s="471"/>
      <c r="BJ23" s="471"/>
      <c r="BK23" s="471"/>
      <c r="BL23" s="471"/>
      <c r="BM23" s="472"/>
      <c r="BN23" s="456">
        <v>4355795</v>
      </c>
      <c r="BO23" s="457"/>
      <c r="BP23" s="457"/>
      <c r="BQ23" s="457"/>
      <c r="BR23" s="457"/>
      <c r="BS23" s="457"/>
      <c r="BT23" s="457"/>
      <c r="BU23" s="458"/>
      <c r="BV23" s="456">
        <v>4526502</v>
      </c>
      <c r="BW23" s="457"/>
      <c r="BX23" s="457"/>
      <c r="BY23" s="457"/>
      <c r="BZ23" s="457"/>
      <c r="CA23" s="457"/>
      <c r="CB23" s="457"/>
      <c r="CC23" s="458"/>
      <c r="CD23" s="191"/>
      <c r="CE23" s="488"/>
      <c r="CF23" s="488"/>
      <c r="CG23" s="488"/>
      <c r="CH23" s="488"/>
      <c r="CI23" s="488"/>
      <c r="CJ23" s="488"/>
      <c r="CK23" s="488"/>
      <c r="CL23" s="488"/>
      <c r="CM23" s="488"/>
      <c r="CN23" s="488"/>
      <c r="CO23" s="488"/>
      <c r="CP23" s="488"/>
      <c r="CQ23" s="488"/>
      <c r="CR23" s="488"/>
      <c r="CS23" s="489"/>
      <c r="CT23" s="453"/>
      <c r="CU23" s="454"/>
      <c r="CV23" s="454"/>
      <c r="CW23" s="454"/>
      <c r="CX23" s="454"/>
      <c r="CY23" s="454"/>
      <c r="CZ23" s="454"/>
      <c r="DA23" s="455"/>
      <c r="DB23" s="453"/>
      <c r="DC23" s="454"/>
      <c r="DD23" s="454"/>
      <c r="DE23" s="454"/>
      <c r="DF23" s="454"/>
      <c r="DG23" s="454"/>
      <c r="DH23" s="454"/>
      <c r="DI23" s="455"/>
    </row>
    <row r="24" spans="1:113" ht="18.75" customHeight="1" thickBot="1" x14ac:dyDescent="0.2">
      <c r="A24" s="178"/>
      <c r="B24" s="435"/>
      <c r="C24" s="436"/>
      <c r="D24" s="437"/>
      <c r="E24" s="412" t="s">
        <v>170</v>
      </c>
      <c r="F24" s="413"/>
      <c r="G24" s="413"/>
      <c r="H24" s="413"/>
      <c r="I24" s="413"/>
      <c r="J24" s="413"/>
      <c r="K24" s="414"/>
      <c r="L24" s="409">
        <v>1</v>
      </c>
      <c r="M24" s="410"/>
      <c r="N24" s="410"/>
      <c r="O24" s="410"/>
      <c r="P24" s="411"/>
      <c r="Q24" s="409">
        <v>8100</v>
      </c>
      <c r="R24" s="410"/>
      <c r="S24" s="410"/>
      <c r="T24" s="410"/>
      <c r="U24" s="410"/>
      <c r="V24" s="411"/>
      <c r="W24" s="499"/>
      <c r="X24" s="436"/>
      <c r="Y24" s="437"/>
      <c r="Z24" s="412" t="s">
        <v>171</v>
      </c>
      <c r="AA24" s="413"/>
      <c r="AB24" s="413"/>
      <c r="AC24" s="413"/>
      <c r="AD24" s="413"/>
      <c r="AE24" s="413"/>
      <c r="AF24" s="413"/>
      <c r="AG24" s="414"/>
      <c r="AH24" s="409">
        <v>107</v>
      </c>
      <c r="AI24" s="410"/>
      <c r="AJ24" s="410"/>
      <c r="AK24" s="410"/>
      <c r="AL24" s="411"/>
      <c r="AM24" s="409">
        <v>311584</v>
      </c>
      <c r="AN24" s="410"/>
      <c r="AO24" s="410"/>
      <c r="AP24" s="410"/>
      <c r="AQ24" s="410"/>
      <c r="AR24" s="411"/>
      <c r="AS24" s="409">
        <v>2912</v>
      </c>
      <c r="AT24" s="410"/>
      <c r="AU24" s="410"/>
      <c r="AV24" s="410"/>
      <c r="AW24" s="410"/>
      <c r="AX24" s="469"/>
      <c r="AY24" s="429" t="s">
        <v>172</v>
      </c>
      <c r="AZ24" s="430"/>
      <c r="BA24" s="430"/>
      <c r="BB24" s="430"/>
      <c r="BC24" s="430"/>
      <c r="BD24" s="430"/>
      <c r="BE24" s="430"/>
      <c r="BF24" s="430"/>
      <c r="BG24" s="430"/>
      <c r="BH24" s="430"/>
      <c r="BI24" s="430"/>
      <c r="BJ24" s="430"/>
      <c r="BK24" s="430"/>
      <c r="BL24" s="430"/>
      <c r="BM24" s="431"/>
      <c r="BN24" s="456">
        <v>2983381</v>
      </c>
      <c r="BO24" s="457"/>
      <c r="BP24" s="457"/>
      <c r="BQ24" s="457"/>
      <c r="BR24" s="457"/>
      <c r="BS24" s="457"/>
      <c r="BT24" s="457"/>
      <c r="BU24" s="458"/>
      <c r="BV24" s="456">
        <v>3064174</v>
      </c>
      <c r="BW24" s="457"/>
      <c r="BX24" s="457"/>
      <c r="BY24" s="457"/>
      <c r="BZ24" s="457"/>
      <c r="CA24" s="457"/>
      <c r="CB24" s="457"/>
      <c r="CC24" s="458"/>
      <c r="CD24" s="191"/>
      <c r="CE24" s="488"/>
      <c r="CF24" s="488"/>
      <c r="CG24" s="488"/>
      <c r="CH24" s="488"/>
      <c r="CI24" s="488"/>
      <c r="CJ24" s="488"/>
      <c r="CK24" s="488"/>
      <c r="CL24" s="488"/>
      <c r="CM24" s="488"/>
      <c r="CN24" s="488"/>
      <c r="CO24" s="488"/>
      <c r="CP24" s="488"/>
      <c r="CQ24" s="488"/>
      <c r="CR24" s="488"/>
      <c r="CS24" s="489"/>
      <c r="CT24" s="453"/>
      <c r="CU24" s="454"/>
      <c r="CV24" s="454"/>
      <c r="CW24" s="454"/>
      <c r="CX24" s="454"/>
      <c r="CY24" s="454"/>
      <c r="CZ24" s="454"/>
      <c r="DA24" s="455"/>
      <c r="DB24" s="453"/>
      <c r="DC24" s="454"/>
      <c r="DD24" s="454"/>
      <c r="DE24" s="454"/>
      <c r="DF24" s="454"/>
      <c r="DG24" s="454"/>
      <c r="DH24" s="454"/>
      <c r="DI24" s="455"/>
    </row>
    <row r="25" spans="1:113" ht="18.75" customHeight="1" x14ac:dyDescent="0.15">
      <c r="A25" s="178"/>
      <c r="B25" s="435"/>
      <c r="C25" s="436"/>
      <c r="D25" s="437"/>
      <c r="E25" s="412" t="s">
        <v>173</v>
      </c>
      <c r="F25" s="413"/>
      <c r="G25" s="413"/>
      <c r="H25" s="413"/>
      <c r="I25" s="413"/>
      <c r="J25" s="413"/>
      <c r="K25" s="414"/>
      <c r="L25" s="409">
        <v>1</v>
      </c>
      <c r="M25" s="410"/>
      <c r="N25" s="410"/>
      <c r="O25" s="410"/>
      <c r="P25" s="411"/>
      <c r="Q25" s="409">
        <v>6500</v>
      </c>
      <c r="R25" s="410"/>
      <c r="S25" s="410"/>
      <c r="T25" s="410"/>
      <c r="U25" s="410"/>
      <c r="V25" s="411"/>
      <c r="W25" s="499"/>
      <c r="X25" s="436"/>
      <c r="Y25" s="437"/>
      <c r="Z25" s="412" t="s">
        <v>174</v>
      </c>
      <c r="AA25" s="413"/>
      <c r="AB25" s="413"/>
      <c r="AC25" s="413"/>
      <c r="AD25" s="413"/>
      <c r="AE25" s="413"/>
      <c r="AF25" s="413"/>
      <c r="AG25" s="414"/>
      <c r="AH25" s="409">
        <v>20</v>
      </c>
      <c r="AI25" s="410"/>
      <c r="AJ25" s="410"/>
      <c r="AK25" s="410"/>
      <c r="AL25" s="411"/>
      <c r="AM25" s="409">
        <v>51760</v>
      </c>
      <c r="AN25" s="410"/>
      <c r="AO25" s="410"/>
      <c r="AP25" s="410"/>
      <c r="AQ25" s="410"/>
      <c r="AR25" s="411"/>
      <c r="AS25" s="409">
        <v>2588</v>
      </c>
      <c r="AT25" s="410"/>
      <c r="AU25" s="410"/>
      <c r="AV25" s="410"/>
      <c r="AW25" s="410"/>
      <c r="AX25" s="469"/>
      <c r="AY25" s="482" t="s">
        <v>175</v>
      </c>
      <c r="AZ25" s="483"/>
      <c r="BA25" s="483"/>
      <c r="BB25" s="483"/>
      <c r="BC25" s="483"/>
      <c r="BD25" s="483"/>
      <c r="BE25" s="483"/>
      <c r="BF25" s="483"/>
      <c r="BG25" s="483"/>
      <c r="BH25" s="483"/>
      <c r="BI25" s="483"/>
      <c r="BJ25" s="483"/>
      <c r="BK25" s="483"/>
      <c r="BL25" s="483"/>
      <c r="BM25" s="484"/>
      <c r="BN25" s="485">
        <v>75910</v>
      </c>
      <c r="BO25" s="486"/>
      <c r="BP25" s="486"/>
      <c r="BQ25" s="486"/>
      <c r="BR25" s="486"/>
      <c r="BS25" s="486"/>
      <c r="BT25" s="486"/>
      <c r="BU25" s="487"/>
      <c r="BV25" s="485">
        <v>78369</v>
      </c>
      <c r="BW25" s="486"/>
      <c r="BX25" s="486"/>
      <c r="BY25" s="486"/>
      <c r="BZ25" s="486"/>
      <c r="CA25" s="486"/>
      <c r="CB25" s="486"/>
      <c r="CC25" s="487"/>
      <c r="CD25" s="191"/>
      <c r="CE25" s="488"/>
      <c r="CF25" s="488"/>
      <c r="CG25" s="488"/>
      <c r="CH25" s="488"/>
      <c r="CI25" s="488"/>
      <c r="CJ25" s="488"/>
      <c r="CK25" s="488"/>
      <c r="CL25" s="488"/>
      <c r="CM25" s="488"/>
      <c r="CN25" s="488"/>
      <c r="CO25" s="488"/>
      <c r="CP25" s="488"/>
      <c r="CQ25" s="488"/>
      <c r="CR25" s="488"/>
      <c r="CS25" s="489"/>
      <c r="CT25" s="453"/>
      <c r="CU25" s="454"/>
      <c r="CV25" s="454"/>
      <c r="CW25" s="454"/>
      <c r="CX25" s="454"/>
      <c r="CY25" s="454"/>
      <c r="CZ25" s="454"/>
      <c r="DA25" s="455"/>
      <c r="DB25" s="453"/>
      <c r="DC25" s="454"/>
      <c r="DD25" s="454"/>
      <c r="DE25" s="454"/>
      <c r="DF25" s="454"/>
      <c r="DG25" s="454"/>
      <c r="DH25" s="454"/>
      <c r="DI25" s="455"/>
    </row>
    <row r="26" spans="1:113" ht="18.75" customHeight="1" x14ac:dyDescent="0.15">
      <c r="A26" s="178"/>
      <c r="B26" s="435"/>
      <c r="C26" s="436"/>
      <c r="D26" s="437"/>
      <c r="E26" s="412" t="s">
        <v>176</v>
      </c>
      <c r="F26" s="413"/>
      <c r="G26" s="413"/>
      <c r="H26" s="413"/>
      <c r="I26" s="413"/>
      <c r="J26" s="413"/>
      <c r="K26" s="414"/>
      <c r="L26" s="409">
        <v>1</v>
      </c>
      <c r="M26" s="410"/>
      <c r="N26" s="410"/>
      <c r="O26" s="410"/>
      <c r="P26" s="411"/>
      <c r="Q26" s="409">
        <v>5800</v>
      </c>
      <c r="R26" s="410"/>
      <c r="S26" s="410"/>
      <c r="T26" s="410"/>
      <c r="U26" s="410"/>
      <c r="V26" s="411"/>
      <c r="W26" s="499"/>
      <c r="X26" s="436"/>
      <c r="Y26" s="437"/>
      <c r="Z26" s="412" t="s">
        <v>177</v>
      </c>
      <c r="AA26" s="467"/>
      <c r="AB26" s="467"/>
      <c r="AC26" s="467"/>
      <c r="AD26" s="467"/>
      <c r="AE26" s="467"/>
      <c r="AF26" s="467"/>
      <c r="AG26" s="468"/>
      <c r="AH26" s="409" t="s">
        <v>137</v>
      </c>
      <c r="AI26" s="410"/>
      <c r="AJ26" s="410"/>
      <c r="AK26" s="410"/>
      <c r="AL26" s="411"/>
      <c r="AM26" s="409" t="s">
        <v>137</v>
      </c>
      <c r="AN26" s="410"/>
      <c r="AO26" s="410"/>
      <c r="AP26" s="410"/>
      <c r="AQ26" s="410"/>
      <c r="AR26" s="411"/>
      <c r="AS26" s="409" t="s">
        <v>137</v>
      </c>
      <c r="AT26" s="410"/>
      <c r="AU26" s="410"/>
      <c r="AV26" s="410"/>
      <c r="AW26" s="410"/>
      <c r="AX26" s="469"/>
      <c r="AY26" s="496" t="s">
        <v>178</v>
      </c>
      <c r="AZ26" s="416"/>
      <c r="BA26" s="416"/>
      <c r="BB26" s="416"/>
      <c r="BC26" s="416"/>
      <c r="BD26" s="416"/>
      <c r="BE26" s="416"/>
      <c r="BF26" s="416"/>
      <c r="BG26" s="416"/>
      <c r="BH26" s="416"/>
      <c r="BI26" s="416"/>
      <c r="BJ26" s="416"/>
      <c r="BK26" s="416"/>
      <c r="BL26" s="416"/>
      <c r="BM26" s="497"/>
      <c r="BN26" s="456" t="s">
        <v>137</v>
      </c>
      <c r="BO26" s="457"/>
      <c r="BP26" s="457"/>
      <c r="BQ26" s="457"/>
      <c r="BR26" s="457"/>
      <c r="BS26" s="457"/>
      <c r="BT26" s="457"/>
      <c r="BU26" s="458"/>
      <c r="BV26" s="456" t="s">
        <v>179</v>
      </c>
      <c r="BW26" s="457"/>
      <c r="BX26" s="457"/>
      <c r="BY26" s="457"/>
      <c r="BZ26" s="457"/>
      <c r="CA26" s="457"/>
      <c r="CB26" s="457"/>
      <c r="CC26" s="458"/>
      <c r="CD26" s="191"/>
      <c r="CE26" s="488"/>
      <c r="CF26" s="488"/>
      <c r="CG26" s="488"/>
      <c r="CH26" s="488"/>
      <c r="CI26" s="488"/>
      <c r="CJ26" s="488"/>
      <c r="CK26" s="488"/>
      <c r="CL26" s="488"/>
      <c r="CM26" s="488"/>
      <c r="CN26" s="488"/>
      <c r="CO26" s="488"/>
      <c r="CP26" s="488"/>
      <c r="CQ26" s="488"/>
      <c r="CR26" s="488"/>
      <c r="CS26" s="489"/>
      <c r="CT26" s="453"/>
      <c r="CU26" s="454"/>
      <c r="CV26" s="454"/>
      <c r="CW26" s="454"/>
      <c r="CX26" s="454"/>
      <c r="CY26" s="454"/>
      <c r="CZ26" s="454"/>
      <c r="DA26" s="455"/>
      <c r="DB26" s="453"/>
      <c r="DC26" s="454"/>
      <c r="DD26" s="454"/>
      <c r="DE26" s="454"/>
      <c r="DF26" s="454"/>
      <c r="DG26" s="454"/>
      <c r="DH26" s="454"/>
      <c r="DI26" s="455"/>
    </row>
    <row r="27" spans="1:113" ht="18.75" customHeight="1" thickBot="1" x14ac:dyDescent="0.2">
      <c r="A27" s="178"/>
      <c r="B27" s="435"/>
      <c r="C27" s="436"/>
      <c r="D27" s="437"/>
      <c r="E27" s="412" t="s">
        <v>180</v>
      </c>
      <c r="F27" s="413"/>
      <c r="G27" s="413"/>
      <c r="H27" s="413"/>
      <c r="I27" s="413"/>
      <c r="J27" s="413"/>
      <c r="K27" s="414"/>
      <c r="L27" s="409">
        <v>1</v>
      </c>
      <c r="M27" s="410"/>
      <c r="N27" s="410"/>
      <c r="O27" s="410"/>
      <c r="P27" s="411"/>
      <c r="Q27" s="409">
        <v>2500</v>
      </c>
      <c r="R27" s="410"/>
      <c r="S27" s="410"/>
      <c r="T27" s="410"/>
      <c r="U27" s="410"/>
      <c r="V27" s="411"/>
      <c r="W27" s="499"/>
      <c r="X27" s="436"/>
      <c r="Y27" s="437"/>
      <c r="Z27" s="412" t="s">
        <v>181</v>
      </c>
      <c r="AA27" s="413"/>
      <c r="AB27" s="413"/>
      <c r="AC27" s="413"/>
      <c r="AD27" s="413"/>
      <c r="AE27" s="413"/>
      <c r="AF27" s="413"/>
      <c r="AG27" s="414"/>
      <c r="AH27" s="409" t="s">
        <v>137</v>
      </c>
      <c r="AI27" s="410"/>
      <c r="AJ27" s="410"/>
      <c r="AK27" s="410"/>
      <c r="AL27" s="411"/>
      <c r="AM27" s="409" t="s">
        <v>137</v>
      </c>
      <c r="AN27" s="410"/>
      <c r="AO27" s="410"/>
      <c r="AP27" s="410"/>
      <c r="AQ27" s="410"/>
      <c r="AR27" s="411"/>
      <c r="AS27" s="409" t="s">
        <v>137</v>
      </c>
      <c r="AT27" s="410"/>
      <c r="AU27" s="410"/>
      <c r="AV27" s="410"/>
      <c r="AW27" s="410"/>
      <c r="AX27" s="469"/>
      <c r="AY27" s="493" t="s">
        <v>182</v>
      </c>
      <c r="AZ27" s="494"/>
      <c r="BA27" s="494"/>
      <c r="BB27" s="494"/>
      <c r="BC27" s="494"/>
      <c r="BD27" s="494"/>
      <c r="BE27" s="494"/>
      <c r="BF27" s="494"/>
      <c r="BG27" s="494"/>
      <c r="BH27" s="494"/>
      <c r="BI27" s="494"/>
      <c r="BJ27" s="494"/>
      <c r="BK27" s="494"/>
      <c r="BL27" s="494"/>
      <c r="BM27" s="495"/>
      <c r="BN27" s="490">
        <v>17831</v>
      </c>
      <c r="BO27" s="491"/>
      <c r="BP27" s="491"/>
      <c r="BQ27" s="491"/>
      <c r="BR27" s="491"/>
      <c r="BS27" s="491"/>
      <c r="BT27" s="491"/>
      <c r="BU27" s="492"/>
      <c r="BV27" s="490">
        <v>17831</v>
      </c>
      <c r="BW27" s="491"/>
      <c r="BX27" s="491"/>
      <c r="BY27" s="491"/>
      <c r="BZ27" s="491"/>
      <c r="CA27" s="491"/>
      <c r="CB27" s="491"/>
      <c r="CC27" s="492"/>
      <c r="CD27" s="193"/>
      <c r="CE27" s="488"/>
      <c r="CF27" s="488"/>
      <c r="CG27" s="488"/>
      <c r="CH27" s="488"/>
      <c r="CI27" s="488"/>
      <c r="CJ27" s="488"/>
      <c r="CK27" s="488"/>
      <c r="CL27" s="488"/>
      <c r="CM27" s="488"/>
      <c r="CN27" s="488"/>
      <c r="CO27" s="488"/>
      <c r="CP27" s="488"/>
      <c r="CQ27" s="488"/>
      <c r="CR27" s="488"/>
      <c r="CS27" s="489"/>
      <c r="CT27" s="453"/>
      <c r="CU27" s="454"/>
      <c r="CV27" s="454"/>
      <c r="CW27" s="454"/>
      <c r="CX27" s="454"/>
      <c r="CY27" s="454"/>
      <c r="CZ27" s="454"/>
      <c r="DA27" s="455"/>
      <c r="DB27" s="453"/>
      <c r="DC27" s="454"/>
      <c r="DD27" s="454"/>
      <c r="DE27" s="454"/>
      <c r="DF27" s="454"/>
      <c r="DG27" s="454"/>
      <c r="DH27" s="454"/>
      <c r="DI27" s="455"/>
    </row>
    <row r="28" spans="1:113" ht="18.75" customHeight="1" x14ac:dyDescent="0.15">
      <c r="A28" s="178"/>
      <c r="B28" s="435"/>
      <c r="C28" s="436"/>
      <c r="D28" s="437"/>
      <c r="E28" s="412" t="s">
        <v>183</v>
      </c>
      <c r="F28" s="413"/>
      <c r="G28" s="413"/>
      <c r="H28" s="413"/>
      <c r="I28" s="413"/>
      <c r="J28" s="413"/>
      <c r="K28" s="414"/>
      <c r="L28" s="409">
        <v>1</v>
      </c>
      <c r="M28" s="410"/>
      <c r="N28" s="410"/>
      <c r="O28" s="410"/>
      <c r="P28" s="411"/>
      <c r="Q28" s="409">
        <v>2050</v>
      </c>
      <c r="R28" s="410"/>
      <c r="S28" s="410"/>
      <c r="T28" s="410"/>
      <c r="U28" s="410"/>
      <c r="V28" s="411"/>
      <c r="W28" s="499"/>
      <c r="X28" s="436"/>
      <c r="Y28" s="437"/>
      <c r="Z28" s="412" t="s">
        <v>184</v>
      </c>
      <c r="AA28" s="413"/>
      <c r="AB28" s="413"/>
      <c r="AC28" s="413"/>
      <c r="AD28" s="413"/>
      <c r="AE28" s="413"/>
      <c r="AF28" s="413"/>
      <c r="AG28" s="414"/>
      <c r="AH28" s="409" t="s">
        <v>179</v>
      </c>
      <c r="AI28" s="410"/>
      <c r="AJ28" s="410"/>
      <c r="AK28" s="410"/>
      <c r="AL28" s="411"/>
      <c r="AM28" s="409" t="s">
        <v>137</v>
      </c>
      <c r="AN28" s="410"/>
      <c r="AO28" s="410"/>
      <c r="AP28" s="410"/>
      <c r="AQ28" s="410"/>
      <c r="AR28" s="411"/>
      <c r="AS28" s="409" t="s">
        <v>137</v>
      </c>
      <c r="AT28" s="410"/>
      <c r="AU28" s="410"/>
      <c r="AV28" s="410"/>
      <c r="AW28" s="410"/>
      <c r="AX28" s="469"/>
      <c r="AY28" s="473" t="s">
        <v>185</v>
      </c>
      <c r="AZ28" s="474"/>
      <c r="BA28" s="474"/>
      <c r="BB28" s="475"/>
      <c r="BC28" s="482" t="s">
        <v>48</v>
      </c>
      <c r="BD28" s="483"/>
      <c r="BE28" s="483"/>
      <c r="BF28" s="483"/>
      <c r="BG28" s="483"/>
      <c r="BH28" s="483"/>
      <c r="BI28" s="483"/>
      <c r="BJ28" s="483"/>
      <c r="BK28" s="483"/>
      <c r="BL28" s="483"/>
      <c r="BM28" s="484"/>
      <c r="BN28" s="485">
        <v>1030362</v>
      </c>
      <c r="BO28" s="486"/>
      <c r="BP28" s="486"/>
      <c r="BQ28" s="486"/>
      <c r="BR28" s="486"/>
      <c r="BS28" s="486"/>
      <c r="BT28" s="486"/>
      <c r="BU28" s="487"/>
      <c r="BV28" s="485">
        <v>956267</v>
      </c>
      <c r="BW28" s="486"/>
      <c r="BX28" s="486"/>
      <c r="BY28" s="486"/>
      <c r="BZ28" s="486"/>
      <c r="CA28" s="486"/>
      <c r="CB28" s="486"/>
      <c r="CC28" s="487"/>
      <c r="CD28" s="191"/>
      <c r="CE28" s="488"/>
      <c r="CF28" s="488"/>
      <c r="CG28" s="488"/>
      <c r="CH28" s="488"/>
      <c r="CI28" s="488"/>
      <c r="CJ28" s="488"/>
      <c r="CK28" s="488"/>
      <c r="CL28" s="488"/>
      <c r="CM28" s="488"/>
      <c r="CN28" s="488"/>
      <c r="CO28" s="488"/>
      <c r="CP28" s="488"/>
      <c r="CQ28" s="488"/>
      <c r="CR28" s="488"/>
      <c r="CS28" s="489"/>
      <c r="CT28" s="453"/>
      <c r="CU28" s="454"/>
      <c r="CV28" s="454"/>
      <c r="CW28" s="454"/>
      <c r="CX28" s="454"/>
      <c r="CY28" s="454"/>
      <c r="CZ28" s="454"/>
      <c r="DA28" s="455"/>
      <c r="DB28" s="453"/>
      <c r="DC28" s="454"/>
      <c r="DD28" s="454"/>
      <c r="DE28" s="454"/>
      <c r="DF28" s="454"/>
      <c r="DG28" s="454"/>
      <c r="DH28" s="454"/>
      <c r="DI28" s="455"/>
    </row>
    <row r="29" spans="1:113" ht="18.75" customHeight="1" x14ac:dyDescent="0.15">
      <c r="A29" s="178"/>
      <c r="B29" s="435"/>
      <c r="C29" s="436"/>
      <c r="D29" s="437"/>
      <c r="E29" s="412" t="s">
        <v>186</v>
      </c>
      <c r="F29" s="413"/>
      <c r="G29" s="413"/>
      <c r="H29" s="413"/>
      <c r="I29" s="413"/>
      <c r="J29" s="413"/>
      <c r="K29" s="414"/>
      <c r="L29" s="409">
        <v>8</v>
      </c>
      <c r="M29" s="410"/>
      <c r="N29" s="410"/>
      <c r="O29" s="410"/>
      <c r="P29" s="411"/>
      <c r="Q29" s="409">
        <v>1750</v>
      </c>
      <c r="R29" s="410"/>
      <c r="S29" s="410"/>
      <c r="T29" s="410"/>
      <c r="U29" s="410"/>
      <c r="V29" s="411"/>
      <c r="W29" s="500"/>
      <c r="X29" s="501"/>
      <c r="Y29" s="502"/>
      <c r="Z29" s="412" t="s">
        <v>187</v>
      </c>
      <c r="AA29" s="413"/>
      <c r="AB29" s="413"/>
      <c r="AC29" s="413"/>
      <c r="AD29" s="413"/>
      <c r="AE29" s="413"/>
      <c r="AF29" s="413"/>
      <c r="AG29" s="414"/>
      <c r="AH29" s="409">
        <v>107</v>
      </c>
      <c r="AI29" s="410"/>
      <c r="AJ29" s="410"/>
      <c r="AK29" s="410"/>
      <c r="AL29" s="411"/>
      <c r="AM29" s="409">
        <v>311584</v>
      </c>
      <c r="AN29" s="410"/>
      <c r="AO29" s="410"/>
      <c r="AP29" s="410"/>
      <c r="AQ29" s="410"/>
      <c r="AR29" s="411"/>
      <c r="AS29" s="409">
        <v>2912</v>
      </c>
      <c r="AT29" s="410"/>
      <c r="AU29" s="410"/>
      <c r="AV29" s="410"/>
      <c r="AW29" s="410"/>
      <c r="AX29" s="469"/>
      <c r="AY29" s="476"/>
      <c r="AZ29" s="477"/>
      <c r="BA29" s="477"/>
      <c r="BB29" s="478"/>
      <c r="BC29" s="470" t="s">
        <v>188</v>
      </c>
      <c r="BD29" s="471"/>
      <c r="BE29" s="471"/>
      <c r="BF29" s="471"/>
      <c r="BG29" s="471"/>
      <c r="BH29" s="471"/>
      <c r="BI29" s="471"/>
      <c r="BJ29" s="471"/>
      <c r="BK29" s="471"/>
      <c r="BL29" s="471"/>
      <c r="BM29" s="472"/>
      <c r="BN29" s="456">
        <v>82446</v>
      </c>
      <c r="BO29" s="457"/>
      <c r="BP29" s="457"/>
      <c r="BQ29" s="457"/>
      <c r="BR29" s="457"/>
      <c r="BS29" s="457"/>
      <c r="BT29" s="457"/>
      <c r="BU29" s="458"/>
      <c r="BV29" s="456">
        <v>66071</v>
      </c>
      <c r="BW29" s="457"/>
      <c r="BX29" s="457"/>
      <c r="BY29" s="457"/>
      <c r="BZ29" s="457"/>
      <c r="CA29" s="457"/>
      <c r="CB29" s="457"/>
      <c r="CC29" s="458"/>
      <c r="CD29" s="193"/>
      <c r="CE29" s="488"/>
      <c r="CF29" s="488"/>
      <c r="CG29" s="488"/>
      <c r="CH29" s="488"/>
      <c r="CI29" s="488"/>
      <c r="CJ29" s="488"/>
      <c r="CK29" s="488"/>
      <c r="CL29" s="488"/>
      <c r="CM29" s="488"/>
      <c r="CN29" s="488"/>
      <c r="CO29" s="488"/>
      <c r="CP29" s="488"/>
      <c r="CQ29" s="488"/>
      <c r="CR29" s="488"/>
      <c r="CS29" s="489"/>
      <c r="CT29" s="453"/>
      <c r="CU29" s="454"/>
      <c r="CV29" s="454"/>
      <c r="CW29" s="454"/>
      <c r="CX29" s="454"/>
      <c r="CY29" s="454"/>
      <c r="CZ29" s="454"/>
      <c r="DA29" s="455"/>
      <c r="DB29" s="453"/>
      <c r="DC29" s="454"/>
      <c r="DD29" s="454"/>
      <c r="DE29" s="454"/>
      <c r="DF29" s="454"/>
      <c r="DG29" s="454"/>
      <c r="DH29" s="454"/>
      <c r="DI29" s="455"/>
    </row>
    <row r="30" spans="1:113" ht="18.75" customHeight="1" thickBot="1" x14ac:dyDescent="0.2">
      <c r="A30" s="178"/>
      <c r="B30" s="438"/>
      <c r="C30" s="439"/>
      <c r="D30" s="440"/>
      <c r="E30" s="417"/>
      <c r="F30" s="418"/>
      <c r="G30" s="418"/>
      <c r="H30" s="418"/>
      <c r="I30" s="418"/>
      <c r="J30" s="418"/>
      <c r="K30" s="419"/>
      <c r="L30" s="420"/>
      <c r="M30" s="421"/>
      <c r="N30" s="421"/>
      <c r="O30" s="421"/>
      <c r="P30" s="422"/>
      <c r="Q30" s="420"/>
      <c r="R30" s="421"/>
      <c r="S30" s="421"/>
      <c r="T30" s="421"/>
      <c r="U30" s="421"/>
      <c r="V30" s="422"/>
      <c r="W30" s="423" t="s">
        <v>189</v>
      </c>
      <c r="X30" s="424"/>
      <c r="Y30" s="424"/>
      <c r="Z30" s="424"/>
      <c r="AA30" s="424"/>
      <c r="AB30" s="424"/>
      <c r="AC30" s="424"/>
      <c r="AD30" s="424"/>
      <c r="AE30" s="424"/>
      <c r="AF30" s="424"/>
      <c r="AG30" s="425"/>
      <c r="AH30" s="426">
        <v>96.9</v>
      </c>
      <c r="AI30" s="427"/>
      <c r="AJ30" s="427"/>
      <c r="AK30" s="427"/>
      <c r="AL30" s="427"/>
      <c r="AM30" s="427"/>
      <c r="AN30" s="427"/>
      <c r="AO30" s="427"/>
      <c r="AP30" s="427"/>
      <c r="AQ30" s="427"/>
      <c r="AR30" s="427"/>
      <c r="AS30" s="427"/>
      <c r="AT30" s="427"/>
      <c r="AU30" s="427"/>
      <c r="AV30" s="427"/>
      <c r="AW30" s="427"/>
      <c r="AX30" s="428"/>
      <c r="AY30" s="479"/>
      <c r="AZ30" s="480"/>
      <c r="BA30" s="480"/>
      <c r="BB30" s="481"/>
      <c r="BC30" s="429" t="s">
        <v>50</v>
      </c>
      <c r="BD30" s="430"/>
      <c r="BE30" s="430"/>
      <c r="BF30" s="430"/>
      <c r="BG30" s="430"/>
      <c r="BH30" s="430"/>
      <c r="BI30" s="430"/>
      <c r="BJ30" s="430"/>
      <c r="BK30" s="430"/>
      <c r="BL30" s="430"/>
      <c r="BM30" s="431"/>
      <c r="BN30" s="490">
        <v>748664</v>
      </c>
      <c r="BO30" s="491"/>
      <c r="BP30" s="491"/>
      <c r="BQ30" s="491"/>
      <c r="BR30" s="491"/>
      <c r="BS30" s="491"/>
      <c r="BT30" s="491"/>
      <c r="BU30" s="492"/>
      <c r="BV30" s="490">
        <v>508039</v>
      </c>
      <c r="BW30" s="491"/>
      <c r="BX30" s="491"/>
      <c r="BY30" s="491"/>
      <c r="BZ30" s="491"/>
      <c r="CA30" s="491"/>
      <c r="CB30" s="491"/>
      <c r="CC30" s="49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5" t="s">
        <v>190</v>
      </c>
      <c r="D32" s="415"/>
      <c r="E32" s="415"/>
      <c r="F32" s="415"/>
      <c r="G32" s="415"/>
      <c r="H32" s="415"/>
      <c r="I32" s="415"/>
      <c r="J32" s="415"/>
      <c r="K32" s="415"/>
      <c r="L32" s="415"/>
      <c r="M32" s="415"/>
      <c r="N32" s="415"/>
      <c r="O32" s="415"/>
      <c r="P32" s="415"/>
      <c r="Q32" s="415"/>
      <c r="R32" s="415"/>
      <c r="S32" s="415"/>
      <c r="U32" s="416" t="s">
        <v>191</v>
      </c>
      <c r="V32" s="416"/>
      <c r="W32" s="416"/>
      <c r="X32" s="416"/>
      <c r="Y32" s="416"/>
      <c r="Z32" s="416"/>
      <c r="AA32" s="416"/>
      <c r="AB32" s="416"/>
      <c r="AC32" s="416"/>
      <c r="AD32" s="416"/>
      <c r="AE32" s="416"/>
      <c r="AF32" s="416"/>
      <c r="AG32" s="416"/>
      <c r="AH32" s="416"/>
      <c r="AI32" s="416"/>
      <c r="AJ32" s="416"/>
      <c r="AK32" s="416"/>
      <c r="AM32" s="416" t="s">
        <v>192</v>
      </c>
      <c r="AN32" s="416"/>
      <c r="AO32" s="416"/>
      <c r="AP32" s="416"/>
      <c r="AQ32" s="416"/>
      <c r="AR32" s="416"/>
      <c r="AS32" s="416"/>
      <c r="AT32" s="416"/>
      <c r="AU32" s="416"/>
      <c r="AV32" s="416"/>
      <c r="AW32" s="416"/>
      <c r="AX32" s="416"/>
      <c r="AY32" s="416"/>
      <c r="AZ32" s="416"/>
      <c r="BA32" s="416"/>
      <c r="BB32" s="416"/>
      <c r="BC32" s="416"/>
      <c r="BE32" s="416" t="s">
        <v>193</v>
      </c>
      <c r="BF32" s="416"/>
      <c r="BG32" s="416"/>
      <c r="BH32" s="416"/>
      <c r="BI32" s="416"/>
      <c r="BJ32" s="416"/>
      <c r="BK32" s="416"/>
      <c r="BL32" s="416"/>
      <c r="BM32" s="416"/>
      <c r="BN32" s="416"/>
      <c r="BO32" s="416"/>
      <c r="BP32" s="416"/>
      <c r="BQ32" s="416"/>
      <c r="BR32" s="416"/>
      <c r="BS32" s="416"/>
      <c r="BT32" s="416"/>
      <c r="BU32" s="416"/>
      <c r="BW32" s="416" t="s">
        <v>194</v>
      </c>
      <c r="BX32" s="416"/>
      <c r="BY32" s="416"/>
      <c r="BZ32" s="416"/>
      <c r="CA32" s="416"/>
      <c r="CB32" s="416"/>
      <c r="CC32" s="416"/>
      <c r="CD32" s="416"/>
      <c r="CE32" s="416"/>
      <c r="CF32" s="416"/>
      <c r="CG32" s="416"/>
      <c r="CH32" s="416"/>
      <c r="CI32" s="416"/>
      <c r="CJ32" s="416"/>
      <c r="CK32" s="416"/>
      <c r="CL32" s="416"/>
      <c r="CM32" s="416"/>
      <c r="CO32" s="416" t="s">
        <v>195</v>
      </c>
      <c r="CP32" s="416"/>
      <c r="CQ32" s="416"/>
      <c r="CR32" s="416"/>
      <c r="CS32" s="416"/>
      <c r="CT32" s="416"/>
      <c r="CU32" s="416"/>
      <c r="CV32" s="416"/>
      <c r="CW32" s="416"/>
      <c r="CX32" s="416"/>
      <c r="CY32" s="416"/>
      <c r="CZ32" s="416"/>
      <c r="DA32" s="416"/>
      <c r="DB32" s="416"/>
      <c r="DC32" s="416"/>
      <c r="DD32" s="416"/>
      <c r="DE32" s="416"/>
      <c r="DI32" s="201"/>
    </row>
    <row r="33" spans="1:113" ht="13.5" customHeight="1" x14ac:dyDescent="0.15">
      <c r="A33" s="178"/>
      <c r="B33" s="202"/>
      <c r="C33" s="408" t="s">
        <v>196</v>
      </c>
      <c r="D33" s="408"/>
      <c r="E33" s="407" t="s">
        <v>197</v>
      </c>
      <c r="F33" s="407"/>
      <c r="G33" s="407"/>
      <c r="H33" s="407"/>
      <c r="I33" s="407"/>
      <c r="J33" s="407"/>
      <c r="K33" s="407"/>
      <c r="L33" s="407"/>
      <c r="M33" s="407"/>
      <c r="N33" s="407"/>
      <c r="O33" s="407"/>
      <c r="P33" s="407"/>
      <c r="Q33" s="407"/>
      <c r="R33" s="407"/>
      <c r="S33" s="407"/>
      <c r="T33" s="203"/>
      <c r="U33" s="408" t="s">
        <v>196</v>
      </c>
      <c r="V33" s="408"/>
      <c r="W33" s="407" t="s">
        <v>197</v>
      </c>
      <c r="X33" s="407"/>
      <c r="Y33" s="407"/>
      <c r="Z33" s="407"/>
      <c r="AA33" s="407"/>
      <c r="AB33" s="407"/>
      <c r="AC33" s="407"/>
      <c r="AD33" s="407"/>
      <c r="AE33" s="407"/>
      <c r="AF33" s="407"/>
      <c r="AG33" s="407"/>
      <c r="AH33" s="407"/>
      <c r="AI33" s="407"/>
      <c r="AJ33" s="407"/>
      <c r="AK33" s="407"/>
      <c r="AL33" s="203"/>
      <c r="AM33" s="408" t="s">
        <v>196</v>
      </c>
      <c r="AN33" s="408"/>
      <c r="AO33" s="407" t="s">
        <v>197</v>
      </c>
      <c r="AP33" s="407"/>
      <c r="AQ33" s="407"/>
      <c r="AR33" s="407"/>
      <c r="AS33" s="407"/>
      <c r="AT33" s="407"/>
      <c r="AU33" s="407"/>
      <c r="AV33" s="407"/>
      <c r="AW33" s="407"/>
      <c r="AX33" s="407"/>
      <c r="AY33" s="407"/>
      <c r="AZ33" s="407"/>
      <c r="BA33" s="407"/>
      <c r="BB33" s="407"/>
      <c r="BC33" s="407"/>
      <c r="BD33" s="204"/>
      <c r="BE33" s="407" t="s">
        <v>198</v>
      </c>
      <c r="BF33" s="407"/>
      <c r="BG33" s="407" t="s">
        <v>199</v>
      </c>
      <c r="BH33" s="407"/>
      <c r="BI33" s="407"/>
      <c r="BJ33" s="407"/>
      <c r="BK33" s="407"/>
      <c r="BL33" s="407"/>
      <c r="BM33" s="407"/>
      <c r="BN33" s="407"/>
      <c r="BO33" s="407"/>
      <c r="BP33" s="407"/>
      <c r="BQ33" s="407"/>
      <c r="BR33" s="407"/>
      <c r="BS33" s="407"/>
      <c r="BT33" s="407"/>
      <c r="BU33" s="407"/>
      <c r="BV33" s="204"/>
      <c r="BW33" s="408" t="s">
        <v>198</v>
      </c>
      <c r="BX33" s="408"/>
      <c r="BY33" s="407" t="s">
        <v>200</v>
      </c>
      <c r="BZ33" s="407"/>
      <c r="CA33" s="407"/>
      <c r="CB33" s="407"/>
      <c r="CC33" s="407"/>
      <c r="CD33" s="407"/>
      <c r="CE33" s="407"/>
      <c r="CF33" s="407"/>
      <c r="CG33" s="407"/>
      <c r="CH33" s="407"/>
      <c r="CI33" s="407"/>
      <c r="CJ33" s="407"/>
      <c r="CK33" s="407"/>
      <c r="CL33" s="407"/>
      <c r="CM33" s="407"/>
      <c r="CN33" s="203"/>
      <c r="CO33" s="408" t="s">
        <v>196</v>
      </c>
      <c r="CP33" s="408"/>
      <c r="CQ33" s="407" t="s">
        <v>201</v>
      </c>
      <c r="CR33" s="407"/>
      <c r="CS33" s="407"/>
      <c r="CT33" s="407"/>
      <c r="CU33" s="407"/>
      <c r="CV33" s="407"/>
      <c r="CW33" s="407"/>
      <c r="CX33" s="407"/>
      <c r="CY33" s="407"/>
      <c r="CZ33" s="407"/>
      <c r="DA33" s="407"/>
      <c r="DB33" s="407"/>
      <c r="DC33" s="407"/>
      <c r="DD33" s="407"/>
      <c r="DE33" s="407"/>
      <c r="DF33" s="203"/>
      <c r="DG33" s="406" t="s">
        <v>202</v>
      </c>
      <c r="DH33" s="406"/>
      <c r="DI33" s="205"/>
    </row>
    <row r="34" spans="1:113" ht="32.25" customHeight="1" x14ac:dyDescent="0.15">
      <c r="A34" s="178"/>
      <c r="B34" s="202"/>
      <c r="C34" s="404">
        <f>IF(E34="","",1)</f>
        <v>1</v>
      </c>
      <c r="D34" s="404"/>
      <c r="E34" s="405" t="str">
        <f>IF('各会計、関係団体の財政状況及び健全化判断比率'!B7="","",'各会計、関係団体の財政状況及び健全化判断比率'!B7)</f>
        <v>一般会計</v>
      </c>
      <c r="F34" s="405"/>
      <c r="G34" s="405"/>
      <c r="H34" s="405"/>
      <c r="I34" s="405"/>
      <c r="J34" s="405"/>
      <c r="K34" s="405"/>
      <c r="L34" s="405"/>
      <c r="M34" s="405"/>
      <c r="N34" s="405"/>
      <c r="O34" s="405"/>
      <c r="P34" s="405"/>
      <c r="Q34" s="405"/>
      <c r="R34" s="405"/>
      <c r="S34" s="405"/>
      <c r="T34" s="178"/>
      <c r="U34" s="404">
        <f>IF(W34="","",MAX(C34:D43)+1)</f>
        <v>2</v>
      </c>
      <c r="V34" s="404"/>
      <c r="W34" s="405" t="str">
        <f>IF('各会計、関係団体の財政状況及び健全化判断比率'!B28="","",'各会計、関係団体の財政状況及び健全化判断比率'!B28)</f>
        <v>国民健康保険特別会計</v>
      </c>
      <c r="X34" s="405"/>
      <c r="Y34" s="405"/>
      <c r="Z34" s="405"/>
      <c r="AA34" s="405"/>
      <c r="AB34" s="405"/>
      <c r="AC34" s="405"/>
      <c r="AD34" s="405"/>
      <c r="AE34" s="405"/>
      <c r="AF34" s="405"/>
      <c r="AG34" s="405"/>
      <c r="AH34" s="405"/>
      <c r="AI34" s="405"/>
      <c r="AJ34" s="405"/>
      <c r="AK34" s="405"/>
      <c r="AL34" s="178"/>
      <c r="AM34" s="404">
        <f>IF(AO34="","",MAX(C34:D43,U34:V43)+1)</f>
        <v>5</v>
      </c>
      <c r="AN34" s="404"/>
      <c r="AO34" s="405" t="str">
        <f>IF('各会計、関係団体の財政状況及び健全化判断比率'!B31="","",'各会計、関係団体の財政状況及び健全化判断比率'!B31)</f>
        <v>水道事業会計</v>
      </c>
      <c r="AP34" s="405"/>
      <c r="AQ34" s="405"/>
      <c r="AR34" s="405"/>
      <c r="AS34" s="405"/>
      <c r="AT34" s="405"/>
      <c r="AU34" s="405"/>
      <c r="AV34" s="405"/>
      <c r="AW34" s="405"/>
      <c r="AX34" s="405"/>
      <c r="AY34" s="405"/>
      <c r="AZ34" s="405"/>
      <c r="BA34" s="405"/>
      <c r="BB34" s="405"/>
      <c r="BC34" s="405"/>
      <c r="BD34" s="178"/>
      <c r="BE34" s="404">
        <f>IF(BG34="","",MAX(C34:D43,U34:V43,AM34:AN43)+1)</f>
        <v>8</v>
      </c>
      <c r="BF34" s="404"/>
      <c r="BG34" s="405" t="str">
        <f>IF('各会計、関係団体の財政状況及び健全化判断比率'!B34="","",'各会計、関係団体の財政状況及び健全化判断比率'!B34)</f>
        <v>公共下水道事業特別会計</v>
      </c>
      <c r="BH34" s="405"/>
      <c r="BI34" s="405"/>
      <c r="BJ34" s="405"/>
      <c r="BK34" s="405"/>
      <c r="BL34" s="405"/>
      <c r="BM34" s="405"/>
      <c r="BN34" s="405"/>
      <c r="BO34" s="405"/>
      <c r="BP34" s="405"/>
      <c r="BQ34" s="405"/>
      <c r="BR34" s="405"/>
      <c r="BS34" s="405"/>
      <c r="BT34" s="405"/>
      <c r="BU34" s="405"/>
      <c r="BV34" s="178"/>
      <c r="BW34" s="404">
        <f>IF(BY34="","",MAX(C34:D43,U34:V43,AM34:AN43,BE34:BF43)+1)</f>
        <v>9</v>
      </c>
      <c r="BX34" s="404"/>
      <c r="BY34" s="405" t="str">
        <f>IF('各会計、関係団体の財政状況及び健全化判断比率'!B68="","",'各会計、関係団体の財政状況及び健全化判断比率'!B68)</f>
        <v>渡島廃棄物処理広域連合</v>
      </c>
      <c r="BZ34" s="405"/>
      <c r="CA34" s="405"/>
      <c r="CB34" s="405"/>
      <c r="CC34" s="405"/>
      <c r="CD34" s="405"/>
      <c r="CE34" s="405"/>
      <c r="CF34" s="405"/>
      <c r="CG34" s="405"/>
      <c r="CH34" s="405"/>
      <c r="CI34" s="405"/>
      <c r="CJ34" s="405"/>
      <c r="CK34" s="405"/>
      <c r="CL34" s="405"/>
      <c r="CM34" s="405"/>
      <c r="CN34" s="178"/>
      <c r="CO34" s="404" t="str">
        <f>IF(CQ34="","",MAX(C34:D43,U34:V43,AM34:AN43,BE34:BF43,BW34:BX43)+1)</f>
        <v/>
      </c>
      <c r="CP34" s="404"/>
      <c r="CQ34" s="405" t="str">
        <f>IF('各会計、関係団体の財政状況及び健全化判断比率'!BS7="","",'各会計、関係団体の財政状況及び健全化判断比率'!BS7)</f>
        <v/>
      </c>
      <c r="CR34" s="405"/>
      <c r="CS34" s="405"/>
      <c r="CT34" s="405"/>
      <c r="CU34" s="405"/>
      <c r="CV34" s="405"/>
      <c r="CW34" s="405"/>
      <c r="CX34" s="405"/>
      <c r="CY34" s="405"/>
      <c r="CZ34" s="405"/>
      <c r="DA34" s="405"/>
      <c r="DB34" s="405"/>
      <c r="DC34" s="405"/>
      <c r="DD34" s="405"/>
      <c r="DE34" s="405"/>
      <c r="DG34" s="402" t="str">
        <f>IF('各会計、関係団体の財政状況及び健全化判断比率'!BR7="","",'各会計、関係団体の財政状況及び健全化判断比率'!BR7)</f>
        <v/>
      </c>
      <c r="DH34" s="402"/>
      <c r="DI34" s="205"/>
    </row>
    <row r="35" spans="1:113" ht="32.25" customHeight="1" x14ac:dyDescent="0.15">
      <c r="A35" s="178"/>
      <c r="B35" s="202"/>
      <c r="C35" s="404" t="str">
        <f>IF(E35="","",C34+1)</f>
        <v/>
      </c>
      <c r="D35" s="404"/>
      <c r="E35" s="405" t="str">
        <f>IF('各会計、関係団体の財政状況及び健全化判断比率'!B8="","",'各会計、関係団体の財政状況及び健全化判断比率'!B8)</f>
        <v/>
      </c>
      <c r="F35" s="405"/>
      <c r="G35" s="405"/>
      <c r="H35" s="405"/>
      <c r="I35" s="405"/>
      <c r="J35" s="405"/>
      <c r="K35" s="405"/>
      <c r="L35" s="405"/>
      <c r="M35" s="405"/>
      <c r="N35" s="405"/>
      <c r="O35" s="405"/>
      <c r="P35" s="405"/>
      <c r="Q35" s="405"/>
      <c r="R35" s="405"/>
      <c r="S35" s="405"/>
      <c r="T35" s="178"/>
      <c r="U35" s="404">
        <f>IF(W35="","",U34+1)</f>
        <v>3</v>
      </c>
      <c r="V35" s="404"/>
      <c r="W35" s="405" t="str">
        <f>IF('各会計、関係団体の財政状況及び健全化判断比率'!B29="","",'各会計、関係団体の財政状況及び健全化判断比率'!B29)</f>
        <v>介護保険特別会計</v>
      </c>
      <c r="X35" s="405"/>
      <c r="Y35" s="405"/>
      <c r="Z35" s="405"/>
      <c r="AA35" s="405"/>
      <c r="AB35" s="405"/>
      <c r="AC35" s="405"/>
      <c r="AD35" s="405"/>
      <c r="AE35" s="405"/>
      <c r="AF35" s="405"/>
      <c r="AG35" s="405"/>
      <c r="AH35" s="405"/>
      <c r="AI35" s="405"/>
      <c r="AJ35" s="405"/>
      <c r="AK35" s="405"/>
      <c r="AL35" s="178"/>
      <c r="AM35" s="404">
        <f t="shared" ref="AM35:AM43" si="0">IF(AO35="","",AM34+1)</f>
        <v>6</v>
      </c>
      <c r="AN35" s="404"/>
      <c r="AO35" s="405" t="str">
        <f>IF('各会計、関係団体の財政状況及び健全化判断比率'!B32="","",'各会計、関係団体の財政状況及び健全化判断比率'!B32)</f>
        <v>ガス事業会計</v>
      </c>
      <c r="AP35" s="405"/>
      <c r="AQ35" s="405"/>
      <c r="AR35" s="405"/>
      <c r="AS35" s="405"/>
      <c r="AT35" s="405"/>
      <c r="AU35" s="405"/>
      <c r="AV35" s="405"/>
      <c r="AW35" s="405"/>
      <c r="AX35" s="405"/>
      <c r="AY35" s="405"/>
      <c r="AZ35" s="405"/>
      <c r="BA35" s="405"/>
      <c r="BB35" s="405"/>
      <c r="BC35" s="405"/>
      <c r="BD35" s="178"/>
      <c r="BE35" s="404" t="str">
        <f t="shared" ref="BE35:BE43" si="1">IF(BG35="","",BE34+1)</f>
        <v/>
      </c>
      <c r="BF35" s="404"/>
      <c r="BG35" s="405"/>
      <c r="BH35" s="405"/>
      <c r="BI35" s="405"/>
      <c r="BJ35" s="405"/>
      <c r="BK35" s="405"/>
      <c r="BL35" s="405"/>
      <c r="BM35" s="405"/>
      <c r="BN35" s="405"/>
      <c r="BO35" s="405"/>
      <c r="BP35" s="405"/>
      <c r="BQ35" s="405"/>
      <c r="BR35" s="405"/>
      <c r="BS35" s="405"/>
      <c r="BT35" s="405"/>
      <c r="BU35" s="405"/>
      <c r="BV35" s="178"/>
      <c r="BW35" s="404">
        <f t="shared" ref="BW35:BW43" si="2">IF(BY35="","",BW34+1)</f>
        <v>10</v>
      </c>
      <c r="BX35" s="404"/>
      <c r="BY35" s="405" t="str">
        <f>IF('各会計、関係団体の財政状況及び健全化判断比率'!B69="","",'各会計、関係団体の財政状況及び健全化判断比率'!B69)</f>
        <v>渡島・檜山地方税滞納整理機構</v>
      </c>
      <c r="BZ35" s="405"/>
      <c r="CA35" s="405"/>
      <c r="CB35" s="405"/>
      <c r="CC35" s="405"/>
      <c r="CD35" s="405"/>
      <c r="CE35" s="405"/>
      <c r="CF35" s="405"/>
      <c r="CG35" s="405"/>
      <c r="CH35" s="405"/>
      <c r="CI35" s="405"/>
      <c r="CJ35" s="405"/>
      <c r="CK35" s="405"/>
      <c r="CL35" s="405"/>
      <c r="CM35" s="405"/>
      <c r="CN35" s="178"/>
      <c r="CO35" s="404" t="str">
        <f t="shared" ref="CO35:CO43" si="3">IF(CQ35="","",CO34+1)</f>
        <v/>
      </c>
      <c r="CP35" s="404"/>
      <c r="CQ35" s="405" t="str">
        <f>IF('各会計、関係団体の財政状況及び健全化判断比率'!BS8="","",'各会計、関係団体の財政状況及び健全化判断比率'!BS8)</f>
        <v/>
      </c>
      <c r="CR35" s="405"/>
      <c r="CS35" s="405"/>
      <c r="CT35" s="405"/>
      <c r="CU35" s="405"/>
      <c r="CV35" s="405"/>
      <c r="CW35" s="405"/>
      <c r="CX35" s="405"/>
      <c r="CY35" s="405"/>
      <c r="CZ35" s="405"/>
      <c r="DA35" s="405"/>
      <c r="DB35" s="405"/>
      <c r="DC35" s="405"/>
      <c r="DD35" s="405"/>
      <c r="DE35" s="405"/>
      <c r="DG35" s="402" t="str">
        <f>IF('各会計、関係団体の財政状況及び健全化判断比率'!BR8="","",'各会計、関係団体の財政状況及び健全化判断比率'!BR8)</f>
        <v/>
      </c>
      <c r="DH35" s="402"/>
      <c r="DI35" s="205"/>
    </row>
    <row r="36" spans="1:113" ht="32.25" customHeight="1" x14ac:dyDescent="0.15">
      <c r="A36" s="178"/>
      <c r="B36" s="202"/>
      <c r="C36" s="404" t="str">
        <f>IF(E36="","",C35+1)</f>
        <v/>
      </c>
      <c r="D36" s="404"/>
      <c r="E36" s="405" t="str">
        <f>IF('各会計、関係団体の財政状況及び健全化判断比率'!B9="","",'各会計、関係団体の財政状況及び健全化判断比率'!B9)</f>
        <v/>
      </c>
      <c r="F36" s="405"/>
      <c r="G36" s="405"/>
      <c r="H36" s="405"/>
      <c r="I36" s="405"/>
      <c r="J36" s="405"/>
      <c r="K36" s="405"/>
      <c r="L36" s="405"/>
      <c r="M36" s="405"/>
      <c r="N36" s="405"/>
      <c r="O36" s="405"/>
      <c r="P36" s="405"/>
      <c r="Q36" s="405"/>
      <c r="R36" s="405"/>
      <c r="S36" s="405"/>
      <c r="T36" s="178"/>
      <c r="U36" s="404">
        <f t="shared" ref="U36:U43" si="4">IF(W36="","",U35+1)</f>
        <v>4</v>
      </c>
      <c r="V36" s="404"/>
      <c r="W36" s="405" t="str">
        <f>IF('各会計、関係団体の財政状況及び健全化判断比率'!B30="","",'各会計、関係団体の財政状況及び健全化判断比率'!B30)</f>
        <v>後期高齢者医療特別会計</v>
      </c>
      <c r="X36" s="405"/>
      <c r="Y36" s="405"/>
      <c r="Z36" s="405"/>
      <c r="AA36" s="405"/>
      <c r="AB36" s="405"/>
      <c r="AC36" s="405"/>
      <c r="AD36" s="405"/>
      <c r="AE36" s="405"/>
      <c r="AF36" s="405"/>
      <c r="AG36" s="405"/>
      <c r="AH36" s="405"/>
      <c r="AI36" s="405"/>
      <c r="AJ36" s="405"/>
      <c r="AK36" s="405"/>
      <c r="AL36" s="178"/>
      <c r="AM36" s="404">
        <f t="shared" si="0"/>
        <v>7</v>
      </c>
      <c r="AN36" s="404"/>
      <c r="AO36" s="405" t="str">
        <f>IF('各会計、関係団体の財政状況及び健全化判断比率'!B33="","",'各会計、関係団体の財政状況及び健全化判断比率'!B33)</f>
        <v>病院事業会計</v>
      </c>
      <c r="AP36" s="405"/>
      <c r="AQ36" s="405"/>
      <c r="AR36" s="405"/>
      <c r="AS36" s="405"/>
      <c r="AT36" s="405"/>
      <c r="AU36" s="405"/>
      <c r="AV36" s="405"/>
      <c r="AW36" s="405"/>
      <c r="AX36" s="405"/>
      <c r="AY36" s="405"/>
      <c r="AZ36" s="405"/>
      <c r="BA36" s="405"/>
      <c r="BB36" s="405"/>
      <c r="BC36" s="405"/>
      <c r="BD36" s="178"/>
      <c r="BE36" s="404" t="str">
        <f t="shared" si="1"/>
        <v/>
      </c>
      <c r="BF36" s="404"/>
      <c r="BG36" s="405"/>
      <c r="BH36" s="405"/>
      <c r="BI36" s="405"/>
      <c r="BJ36" s="405"/>
      <c r="BK36" s="405"/>
      <c r="BL36" s="405"/>
      <c r="BM36" s="405"/>
      <c r="BN36" s="405"/>
      <c r="BO36" s="405"/>
      <c r="BP36" s="405"/>
      <c r="BQ36" s="405"/>
      <c r="BR36" s="405"/>
      <c r="BS36" s="405"/>
      <c r="BT36" s="405"/>
      <c r="BU36" s="405"/>
      <c r="BV36" s="178"/>
      <c r="BW36" s="404" t="str">
        <f t="shared" si="2"/>
        <v/>
      </c>
      <c r="BX36" s="404"/>
      <c r="BY36" s="405" t="str">
        <f>IF('各会計、関係団体の財政状況及び健全化判断比率'!B70="","",'各会計、関係団体の財政状況及び健全化判断比率'!B70)</f>
        <v/>
      </c>
      <c r="BZ36" s="405"/>
      <c r="CA36" s="405"/>
      <c r="CB36" s="405"/>
      <c r="CC36" s="405"/>
      <c r="CD36" s="405"/>
      <c r="CE36" s="405"/>
      <c r="CF36" s="405"/>
      <c r="CG36" s="405"/>
      <c r="CH36" s="405"/>
      <c r="CI36" s="405"/>
      <c r="CJ36" s="405"/>
      <c r="CK36" s="405"/>
      <c r="CL36" s="405"/>
      <c r="CM36" s="405"/>
      <c r="CN36" s="178"/>
      <c r="CO36" s="404" t="str">
        <f t="shared" si="3"/>
        <v/>
      </c>
      <c r="CP36" s="404"/>
      <c r="CQ36" s="405" t="str">
        <f>IF('各会計、関係団体の財政状況及び健全化判断比率'!BS9="","",'各会計、関係団体の財政状況及び健全化判断比率'!BS9)</f>
        <v/>
      </c>
      <c r="CR36" s="405"/>
      <c r="CS36" s="405"/>
      <c r="CT36" s="405"/>
      <c r="CU36" s="405"/>
      <c r="CV36" s="405"/>
      <c r="CW36" s="405"/>
      <c r="CX36" s="405"/>
      <c r="CY36" s="405"/>
      <c r="CZ36" s="405"/>
      <c r="DA36" s="405"/>
      <c r="DB36" s="405"/>
      <c r="DC36" s="405"/>
      <c r="DD36" s="405"/>
      <c r="DE36" s="405"/>
      <c r="DG36" s="402" t="str">
        <f>IF('各会計、関係団体の財政状況及び健全化判断比率'!BR9="","",'各会計、関係団体の財政状況及び健全化判断比率'!BR9)</f>
        <v/>
      </c>
      <c r="DH36" s="402"/>
      <c r="DI36" s="205"/>
    </row>
    <row r="37" spans="1:113" ht="32.25" customHeight="1" x14ac:dyDescent="0.15">
      <c r="A37" s="178"/>
      <c r="B37" s="202"/>
      <c r="C37" s="404" t="str">
        <f>IF(E37="","",C36+1)</f>
        <v/>
      </c>
      <c r="D37" s="404"/>
      <c r="E37" s="405" t="str">
        <f>IF('各会計、関係団体の財政状況及び健全化判断比率'!B10="","",'各会計、関係団体の財政状況及び健全化判断比率'!B10)</f>
        <v/>
      </c>
      <c r="F37" s="405"/>
      <c r="G37" s="405"/>
      <c r="H37" s="405"/>
      <c r="I37" s="405"/>
      <c r="J37" s="405"/>
      <c r="K37" s="405"/>
      <c r="L37" s="405"/>
      <c r="M37" s="405"/>
      <c r="N37" s="405"/>
      <c r="O37" s="405"/>
      <c r="P37" s="405"/>
      <c r="Q37" s="405"/>
      <c r="R37" s="405"/>
      <c r="S37" s="405"/>
      <c r="T37" s="178"/>
      <c r="U37" s="404" t="str">
        <f t="shared" si="4"/>
        <v/>
      </c>
      <c r="V37" s="404"/>
      <c r="W37" s="405"/>
      <c r="X37" s="405"/>
      <c r="Y37" s="405"/>
      <c r="Z37" s="405"/>
      <c r="AA37" s="405"/>
      <c r="AB37" s="405"/>
      <c r="AC37" s="405"/>
      <c r="AD37" s="405"/>
      <c r="AE37" s="405"/>
      <c r="AF37" s="405"/>
      <c r="AG37" s="405"/>
      <c r="AH37" s="405"/>
      <c r="AI37" s="405"/>
      <c r="AJ37" s="405"/>
      <c r="AK37" s="405"/>
      <c r="AL37" s="178"/>
      <c r="AM37" s="404" t="str">
        <f t="shared" si="0"/>
        <v/>
      </c>
      <c r="AN37" s="404"/>
      <c r="AO37" s="405"/>
      <c r="AP37" s="405"/>
      <c r="AQ37" s="405"/>
      <c r="AR37" s="405"/>
      <c r="AS37" s="405"/>
      <c r="AT37" s="405"/>
      <c r="AU37" s="405"/>
      <c r="AV37" s="405"/>
      <c r="AW37" s="405"/>
      <c r="AX37" s="405"/>
      <c r="AY37" s="405"/>
      <c r="AZ37" s="405"/>
      <c r="BA37" s="405"/>
      <c r="BB37" s="405"/>
      <c r="BC37" s="405"/>
      <c r="BD37" s="178"/>
      <c r="BE37" s="404" t="str">
        <f t="shared" si="1"/>
        <v/>
      </c>
      <c r="BF37" s="404"/>
      <c r="BG37" s="405"/>
      <c r="BH37" s="405"/>
      <c r="BI37" s="405"/>
      <c r="BJ37" s="405"/>
      <c r="BK37" s="405"/>
      <c r="BL37" s="405"/>
      <c r="BM37" s="405"/>
      <c r="BN37" s="405"/>
      <c r="BO37" s="405"/>
      <c r="BP37" s="405"/>
      <c r="BQ37" s="405"/>
      <c r="BR37" s="405"/>
      <c r="BS37" s="405"/>
      <c r="BT37" s="405"/>
      <c r="BU37" s="405"/>
      <c r="BV37" s="178"/>
      <c r="BW37" s="404" t="str">
        <f t="shared" si="2"/>
        <v/>
      </c>
      <c r="BX37" s="404"/>
      <c r="BY37" s="405" t="str">
        <f>IF('各会計、関係団体の財政状況及び健全化判断比率'!B71="","",'各会計、関係団体の財政状況及び健全化判断比率'!B71)</f>
        <v/>
      </c>
      <c r="BZ37" s="405"/>
      <c r="CA37" s="405"/>
      <c r="CB37" s="405"/>
      <c r="CC37" s="405"/>
      <c r="CD37" s="405"/>
      <c r="CE37" s="405"/>
      <c r="CF37" s="405"/>
      <c r="CG37" s="405"/>
      <c r="CH37" s="405"/>
      <c r="CI37" s="405"/>
      <c r="CJ37" s="405"/>
      <c r="CK37" s="405"/>
      <c r="CL37" s="405"/>
      <c r="CM37" s="405"/>
      <c r="CN37" s="178"/>
      <c r="CO37" s="404" t="str">
        <f t="shared" si="3"/>
        <v/>
      </c>
      <c r="CP37" s="404"/>
      <c r="CQ37" s="405" t="str">
        <f>IF('各会計、関係団体の財政状況及び健全化判断比率'!BS10="","",'各会計、関係団体の財政状況及び健全化判断比率'!BS10)</f>
        <v/>
      </c>
      <c r="CR37" s="405"/>
      <c r="CS37" s="405"/>
      <c r="CT37" s="405"/>
      <c r="CU37" s="405"/>
      <c r="CV37" s="405"/>
      <c r="CW37" s="405"/>
      <c r="CX37" s="405"/>
      <c r="CY37" s="405"/>
      <c r="CZ37" s="405"/>
      <c r="DA37" s="405"/>
      <c r="DB37" s="405"/>
      <c r="DC37" s="405"/>
      <c r="DD37" s="405"/>
      <c r="DE37" s="405"/>
      <c r="DG37" s="402" t="str">
        <f>IF('各会計、関係団体の財政状況及び健全化判断比率'!BR10="","",'各会計、関係団体の財政状況及び健全化判断比率'!BR10)</f>
        <v/>
      </c>
      <c r="DH37" s="402"/>
      <c r="DI37" s="205"/>
    </row>
    <row r="38" spans="1:113" ht="32.25" customHeight="1" x14ac:dyDescent="0.15">
      <c r="A38" s="178"/>
      <c r="B38" s="202"/>
      <c r="C38" s="404" t="str">
        <f t="shared" ref="C38:C43" si="5">IF(E38="","",C37+1)</f>
        <v/>
      </c>
      <c r="D38" s="404"/>
      <c r="E38" s="405" t="str">
        <f>IF('各会計、関係団体の財政状況及び健全化判断比率'!B11="","",'各会計、関係団体の財政状況及び健全化判断比率'!B11)</f>
        <v/>
      </c>
      <c r="F38" s="405"/>
      <c r="G38" s="405"/>
      <c r="H38" s="405"/>
      <c r="I38" s="405"/>
      <c r="J38" s="405"/>
      <c r="K38" s="405"/>
      <c r="L38" s="405"/>
      <c r="M38" s="405"/>
      <c r="N38" s="405"/>
      <c r="O38" s="405"/>
      <c r="P38" s="405"/>
      <c r="Q38" s="405"/>
      <c r="R38" s="405"/>
      <c r="S38" s="405"/>
      <c r="T38" s="178"/>
      <c r="U38" s="404" t="str">
        <f t="shared" si="4"/>
        <v/>
      </c>
      <c r="V38" s="404"/>
      <c r="W38" s="405"/>
      <c r="X38" s="405"/>
      <c r="Y38" s="405"/>
      <c r="Z38" s="405"/>
      <c r="AA38" s="405"/>
      <c r="AB38" s="405"/>
      <c r="AC38" s="405"/>
      <c r="AD38" s="405"/>
      <c r="AE38" s="405"/>
      <c r="AF38" s="405"/>
      <c r="AG38" s="405"/>
      <c r="AH38" s="405"/>
      <c r="AI38" s="405"/>
      <c r="AJ38" s="405"/>
      <c r="AK38" s="405"/>
      <c r="AL38" s="178"/>
      <c r="AM38" s="404" t="str">
        <f t="shared" si="0"/>
        <v/>
      </c>
      <c r="AN38" s="404"/>
      <c r="AO38" s="405"/>
      <c r="AP38" s="405"/>
      <c r="AQ38" s="405"/>
      <c r="AR38" s="405"/>
      <c r="AS38" s="405"/>
      <c r="AT38" s="405"/>
      <c r="AU38" s="405"/>
      <c r="AV38" s="405"/>
      <c r="AW38" s="405"/>
      <c r="AX38" s="405"/>
      <c r="AY38" s="405"/>
      <c r="AZ38" s="405"/>
      <c r="BA38" s="405"/>
      <c r="BB38" s="405"/>
      <c r="BC38" s="405"/>
      <c r="BD38" s="178"/>
      <c r="BE38" s="404" t="str">
        <f t="shared" si="1"/>
        <v/>
      </c>
      <c r="BF38" s="404"/>
      <c r="BG38" s="405"/>
      <c r="BH38" s="405"/>
      <c r="BI38" s="405"/>
      <c r="BJ38" s="405"/>
      <c r="BK38" s="405"/>
      <c r="BL38" s="405"/>
      <c r="BM38" s="405"/>
      <c r="BN38" s="405"/>
      <c r="BO38" s="405"/>
      <c r="BP38" s="405"/>
      <c r="BQ38" s="405"/>
      <c r="BR38" s="405"/>
      <c r="BS38" s="405"/>
      <c r="BT38" s="405"/>
      <c r="BU38" s="405"/>
      <c r="BV38" s="178"/>
      <c r="BW38" s="404" t="str">
        <f t="shared" si="2"/>
        <v/>
      </c>
      <c r="BX38" s="404"/>
      <c r="BY38" s="405" t="str">
        <f>IF('各会計、関係団体の財政状況及び健全化判断比率'!B72="","",'各会計、関係団体の財政状況及び健全化判断比率'!B72)</f>
        <v/>
      </c>
      <c r="BZ38" s="405"/>
      <c r="CA38" s="405"/>
      <c r="CB38" s="405"/>
      <c r="CC38" s="405"/>
      <c r="CD38" s="405"/>
      <c r="CE38" s="405"/>
      <c r="CF38" s="405"/>
      <c r="CG38" s="405"/>
      <c r="CH38" s="405"/>
      <c r="CI38" s="405"/>
      <c r="CJ38" s="405"/>
      <c r="CK38" s="405"/>
      <c r="CL38" s="405"/>
      <c r="CM38" s="405"/>
      <c r="CN38" s="178"/>
      <c r="CO38" s="404" t="str">
        <f t="shared" si="3"/>
        <v/>
      </c>
      <c r="CP38" s="404"/>
      <c r="CQ38" s="405" t="str">
        <f>IF('各会計、関係団体の財政状況及び健全化判断比率'!BS11="","",'各会計、関係団体の財政状況及び健全化判断比率'!BS11)</f>
        <v/>
      </c>
      <c r="CR38" s="405"/>
      <c r="CS38" s="405"/>
      <c r="CT38" s="405"/>
      <c r="CU38" s="405"/>
      <c r="CV38" s="405"/>
      <c r="CW38" s="405"/>
      <c r="CX38" s="405"/>
      <c r="CY38" s="405"/>
      <c r="CZ38" s="405"/>
      <c r="DA38" s="405"/>
      <c r="DB38" s="405"/>
      <c r="DC38" s="405"/>
      <c r="DD38" s="405"/>
      <c r="DE38" s="405"/>
      <c r="DG38" s="402" t="str">
        <f>IF('各会計、関係団体の財政状況及び健全化判断比率'!BR11="","",'各会計、関係団体の財政状況及び健全化判断比率'!BR11)</f>
        <v/>
      </c>
      <c r="DH38" s="402"/>
      <c r="DI38" s="205"/>
    </row>
    <row r="39" spans="1:113" ht="32.25" customHeight="1" x14ac:dyDescent="0.15">
      <c r="A39" s="178"/>
      <c r="B39" s="202"/>
      <c r="C39" s="404" t="str">
        <f t="shared" si="5"/>
        <v/>
      </c>
      <c r="D39" s="404"/>
      <c r="E39" s="405" t="str">
        <f>IF('各会計、関係団体の財政状況及び健全化判断比率'!B12="","",'各会計、関係団体の財政状況及び健全化判断比率'!B12)</f>
        <v/>
      </c>
      <c r="F39" s="405"/>
      <c r="G39" s="405"/>
      <c r="H39" s="405"/>
      <c r="I39" s="405"/>
      <c r="J39" s="405"/>
      <c r="K39" s="405"/>
      <c r="L39" s="405"/>
      <c r="M39" s="405"/>
      <c r="N39" s="405"/>
      <c r="O39" s="405"/>
      <c r="P39" s="405"/>
      <c r="Q39" s="405"/>
      <c r="R39" s="405"/>
      <c r="S39" s="405"/>
      <c r="T39" s="178"/>
      <c r="U39" s="404" t="str">
        <f t="shared" si="4"/>
        <v/>
      </c>
      <c r="V39" s="404"/>
      <c r="W39" s="405"/>
      <c r="X39" s="405"/>
      <c r="Y39" s="405"/>
      <c r="Z39" s="405"/>
      <c r="AA39" s="405"/>
      <c r="AB39" s="405"/>
      <c r="AC39" s="405"/>
      <c r="AD39" s="405"/>
      <c r="AE39" s="405"/>
      <c r="AF39" s="405"/>
      <c r="AG39" s="405"/>
      <c r="AH39" s="405"/>
      <c r="AI39" s="405"/>
      <c r="AJ39" s="405"/>
      <c r="AK39" s="405"/>
      <c r="AL39" s="178"/>
      <c r="AM39" s="404" t="str">
        <f t="shared" si="0"/>
        <v/>
      </c>
      <c r="AN39" s="404"/>
      <c r="AO39" s="405"/>
      <c r="AP39" s="405"/>
      <c r="AQ39" s="405"/>
      <c r="AR39" s="405"/>
      <c r="AS39" s="405"/>
      <c r="AT39" s="405"/>
      <c r="AU39" s="405"/>
      <c r="AV39" s="405"/>
      <c r="AW39" s="405"/>
      <c r="AX39" s="405"/>
      <c r="AY39" s="405"/>
      <c r="AZ39" s="405"/>
      <c r="BA39" s="405"/>
      <c r="BB39" s="405"/>
      <c r="BC39" s="405"/>
      <c r="BD39" s="178"/>
      <c r="BE39" s="404" t="str">
        <f t="shared" si="1"/>
        <v/>
      </c>
      <c r="BF39" s="404"/>
      <c r="BG39" s="405"/>
      <c r="BH39" s="405"/>
      <c r="BI39" s="405"/>
      <c r="BJ39" s="405"/>
      <c r="BK39" s="405"/>
      <c r="BL39" s="405"/>
      <c r="BM39" s="405"/>
      <c r="BN39" s="405"/>
      <c r="BO39" s="405"/>
      <c r="BP39" s="405"/>
      <c r="BQ39" s="405"/>
      <c r="BR39" s="405"/>
      <c r="BS39" s="405"/>
      <c r="BT39" s="405"/>
      <c r="BU39" s="405"/>
      <c r="BV39" s="178"/>
      <c r="BW39" s="404" t="str">
        <f t="shared" si="2"/>
        <v/>
      </c>
      <c r="BX39" s="404"/>
      <c r="BY39" s="405" t="str">
        <f>IF('各会計、関係団体の財政状況及び健全化判断比率'!B73="","",'各会計、関係団体の財政状況及び健全化判断比率'!B73)</f>
        <v/>
      </c>
      <c r="BZ39" s="405"/>
      <c r="CA39" s="405"/>
      <c r="CB39" s="405"/>
      <c r="CC39" s="405"/>
      <c r="CD39" s="405"/>
      <c r="CE39" s="405"/>
      <c r="CF39" s="405"/>
      <c r="CG39" s="405"/>
      <c r="CH39" s="405"/>
      <c r="CI39" s="405"/>
      <c r="CJ39" s="405"/>
      <c r="CK39" s="405"/>
      <c r="CL39" s="405"/>
      <c r="CM39" s="405"/>
      <c r="CN39" s="178"/>
      <c r="CO39" s="404" t="str">
        <f t="shared" si="3"/>
        <v/>
      </c>
      <c r="CP39" s="404"/>
      <c r="CQ39" s="405" t="str">
        <f>IF('各会計、関係団体の財政状況及び健全化判断比率'!BS12="","",'各会計、関係団体の財政状況及び健全化判断比率'!BS12)</f>
        <v/>
      </c>
      <c r="CR39" s="405"/>
      <c r="CS39" s="405"/>
      <c r="CT39" s="405"/>
      <c r="CU39" s="405"/>
      <c r="CV39" s="405"/>
      <c r="CW39" s="405"/>
      <c r="CX39" s="405"/>
      <c r="CY39" s="405"/>
      <c r="CZ39" s="405"/>
      <c r="DA39" s="405"/>
      <c r="DB39" s="405"/>
      <c r="DC39" s="405"/>
      <c r="DD39" s="405"/>
      <c r="DE39" s="405"/>
      <c r="DG39" s="402" t="str">
        <f>IF('各会計、関係団体の財政状況及び健全化判断比率'!BR12="","",'各会計、関係団体の財政状況及び健全化判断比率'!BR12)</f>
        <v/>
      </c>
      <c r="DH39" s="402"/>
      <c r="DI39" s="205"/>
    </row>
    <row r="40" spans="1:113" ht="32.25" customHeight="1" x14ac:dyDescent="0.15">
      <c r="A40" s="178"/>
      <c r="B40" s="202"/>
      <c r="C40" s="404" t="str">
        <f t="shared" si="5"/>
        <v/>
      </c>
      <c r="D40" s="404"/>
      <c r="E40" s="405" t="str">
        <f>IF('各会計、関係団体の財政状況及び健全化判断比率'!B13="","",'各会計、関係団体の財政状況及び健全化判断比率'!B13)</f>
        <v/>
      </c>
      <c r="F40" s="405"/>
      <c r="G40" s="405"/>
      <c r="H40" s="405"/>
      <c r="I40" s="405"/>
      <c r="J40" s="405"/>
      <c r="K40" s="405"/>
      <c r="L40" s="405"/>
      <c r="M40" s="405"/>
      <c r="N40" s="405"/>
      <c r="O40" s="405"/>
      <c r="P40" s="405"/>
      <c r="Q40" s="405"/>
      <c r="R40" s="405"/>
      <c r="S40" s="405"/>
      <c r="T40" s="178"/>
      <c r="U40" s="404" t="str">
        <f t="shared" si="4"/>
        <v/>
      </c>
      <c r="V40" s="404"/>
      <c r="W40" s="405"/>
      <c r="X40" s="405"/>
      <c r="Y40" s="405"/>
      <c r="Z40" s="405"/>
      <c r="AA40" s="405"/>
      <c r="AB40" s="405"/>
      <c r="AC40" s="405"/>
      <c r="AD40" s="405"/>
      <c r="AE40" s="405"/>
      <c r="AF40" s="405"/>
      <c r="AG40" s="405"/>
      <c r="AH40" s="405"/>
      <c r="AI40" s="405"/>
      <c r="AJ40" s="405"/>
      <c r="AK40" s="405"/>
      <c r="AL40" s="178"/>
      <c r="AM40" s="404" t="str">
        <f t="shared" si="0"/>
        <v/>
      </c>
      <c r="AN40" s="404"/>
      <c r="AO40" s="405"/>
      <c r="AP40" s="405"/>
      <c r="AQ40" s="405"/>
      <c r="AR40" s="405"/>
      <c r="AS40" s="405"/>
      <c r="AT40" s="405"/>
      <c r="AU40" s="405"/>
      <c r="AV40" s="405"/>
      <c r="AW40" s="405"/>
      <c r="AX40" s="405"/>
      <c r="AY40" s="405"/>
      <c r="AZ40" s="405"/>
      <c r="BA40" s="405"/>
      <c r="BB40" s="405"/>
      <c r="BC40" s="405"/>
      <c r="BD40" s="178"/>
      <c r="BE40" s="404" t="str">
        <f t="shared" si="1"/>
        <v/>
      </c>
      <c r="BF40" s="404"/>
      <c r="BG40" s="405"/>
      <c r="BH40" s="405"/>
      <c r="BI40" s="405"/>
      <c r="BJ40" s="405"/>
      <c r="BK40" s="405"/>
      <c r="BL40" s="405"/>
      <c r="BM40" s="405"/>
      <c r="BN40" s="405"/>
      <c r="BO40" s="405"/>
      <c r="BP40" s="405"/>
      <c r="BQ40" s="405"/>
      <c r="BR40" s="405"/>
      <c r="BS40" s="405"/>
      <c r="BT40" s="405"/>
      <c r="BU40" s="405"/>
      <c r="BV40" s="178"/>
      <c r="BW40" s="404" t="str">
        <f t="shared" si="2"/>
        <v/>
      </c>
      <c r="BX40" s="404"/>
      <c r="BY40" s="405" t="str">
        <f>IF('各会計、関係団体の財政状況及び健全化判断比率'!B74="","",'各会計、関係団体の財政状況及び健全化判断比率'!B74)</f>
        <v/>
      </c>
      <c r="BZ40" s="405"/>
      <c r="CA40" s="405"/>
      <c r="CB40" s="405"/>
      <c r="CC40" s="405"/>
      <c r="CD40" s="405"/>
      <c r="CE40" s="405"/>
      <c r="CF40" s="405"/>
      <c r="CG40" s="405"/>
      <c r="CH40" s="405"/>
      <c r="CI40" s="405"/>
      <c r="CJ40" s="405"/>
      <c r="CK40" s="405"/>
      <c r="CL40" s="405"/>
      <c r="CM40" s="405"/>
      <c r="CN40" s="178"/>
      <c r="CO40" s="404" t="str">
        <f t="shared" si="3"/>
        <v/>
      </c>
      <c r="CP40" s="404"/>
      <c r="CQ40" s="405" t="str">
        <f>IF('各会計、関係団体の財政状況及び健全化判断比率'!BS13="","",'各会計、関係団体の財政状況及び健全化判断比率'!BS13)</f>
        <v/>
      </c>
      <c r="CR40" s="405"/>
      <c r="CS40" s="405"/>
      <c r="CT40" s="405"/>
      <c r="CU40" s="405"/>
      <c r="CV40" s="405"/>
      <c r="CW40" s="405"/>
      <c r="CX40" s="405"/>
      <c r="CY40" s="405"/>
      <c r="CZ40" s="405"/>
      <c r="DA40" s="405"/>
      <c r="DB40" s="405"/>
      <c r="DC40" s="405"/>
      <c r="DD40" s="405"/>
      <c r="DE40" s="405"/>
      <c r="DG40" s="402" t="str">
        <f>IF('各会計、関係団体の財政状況及び健全化判断比率'!BR13="","",'各会計、関係団体の財政状況及び健全化判断比率'!BR13)</f>
        <v/>
      </c>
      <c r="DH40" s="402"/>
      <c r="DI40" s="205"/>
    </row>
    <row r="41" spans="1:113" ht="32.25" customHeight="1" x14ac:dyDescent="0.15">
      <c r="A41" s="178"/>
      <c r="B41" s="202"/>
      <c r="C41" s="404" t="str">
        <f t="shared" si="5"/>
        <v/>
      </c>
      <c r="D41" s="404"/>
      <c r="E41" s="405" t="str">
        <f>IF('各会計、関係団体の財政状況及び健全化判断比率'!B14="","",'各会計、関係団体の財政状況及び健全化判断比率'!B14)</f>
        <v/>
      </c>
      <c r="F41" s="405"/>
      <c r="G41" s="405"/>
      <c r="H41" s="405"/>
      <c r="I41" s="405"/>
      <c r="J41" s="405"/>
      <c r="K41" s="405"/>
      <c r="L41" s="405"/>
      <c r="M41" s="405"/>
      <c r="N41" s="405"/>
      <c r="O41" s="405"/>
      <c r="P41" s="405"/>
      <c r="Q41" s="405"/>
      <c r="R41" s="405"/>
      <c r="S41" s="405"/>
      <c r="T41" s="178"/>
      <c r="U41" s="404" t="str">
        <f t="shared" si="4"/>
        <v/>
      </c>
      <c r="V41" s="404"/>
      <c r="W41" s="405"/>
      <c r="X41" s="405"/>
      <c r="Y41" s="405"/>
      <c r="Z41" s="405"/>
      <c r="AA41" s="405"/>
      <c r="AB41" s="405"/>
      <c r="AC41" s="405"/>
      <c r="AD41" s="405"/>
      <c r="AE41" s="405"/>
      <c r="AF41" s="405"/>
      <c r="AG41" s="405"/>
      <c r="AH41" s="405"/>
      <c r="AI41" s="405"/>
      <c r="AJ41" s="405"/>
      <c r="AK41" s="405"/>
      <c r="AL41" s="178"/>
      <c r="AM41" s="404" t="str">
        <f t="shared" si="0"/>
        <v/>
      </c>
      <c r="AN41" s="404"/>
      <c r="AO41" s="405"/>
      <c r="AP41" s="405"/>
      <c r="AQ41" s="405"/>
      <c r="AR41" s="405"/>
      <c r="AS41" s="405"/>
      <c r="AT41" s="405"/>
      <c r="AU41" s="405"/>
      <c r="AV41" s="405"/>
      <c r="AW41" s="405"/>
      <c r="AX41" s="405"/>
      <c r="AY41" s="405"/>
      <c r="AZ41" s="405"/>
      <c r="BA41" s="405"/>
      <c r="BB41" s="405"/>
      <c r="BC41" s="405"/>
      <c r="BD41" s="178"/>
      <c r="BE41" s="404" t="str">
        <f t="shared" si="1"/>
        <v/>
      </c>
      <c r="BF41" s="404"/>
      <c r="BG41" s="405"/>
      <c r="BH41" s="405"/>
      <c r="BI41" s="405"/>
      <c r="BJ41" s="405"/>
      <c r="BK41" s="405"/>
      <c r="BL41" s="405"/>
      <c r="BM41" s="405"/>
      <c r="BN41" s="405"/>
      <c r="BO41" s="405"/>
      <c r="BP41" s="405"/>
      <c r="BQ41" s="405"/>
      <c r="BR41" s="405"/>
      <c r="BS41" s="405"/>
      <c r="BT41" s="405"/>
      <c r="BU41" s="405"/>
      <c r="BV41" s="178"/>
      <c r="BW41" s="404" t="str">
        <f t="shared" si="2"/>
        <v/>
      </c>
      <c r="BX41" s="404"/>
      <c r="BY41" s="405" t="str">
        <f>IF('各会計、関係団体の財政状況及び健全化判断比率'!B75="","",'各会計、関係団体の財政状況及び健全化判断比率'!B75)</f>
        <v/>
      </c>
      <c r="BZ41" s="405"/>
      <c r="CA41" s="405"/>
      <c r="CB41" s="405"/>
      <c r="CC41" s="405"/>
      <c r="CD41" s="405"/>
      <c r="CE41" s="405"/>
      <c r="CF41" s="405"/>
      <c r="CG41" s="405"/>
      <c r="CH41" s="405"/>
      <c r="CI41" s="405"/>
      <c r="CJ41" s="405"/>
      <c r="CK41" s="405"/>
      <c r="CL41" s="405"/>
      <c r="CM41" s="405"/>
      <c r="CN41" s="178"/>
      <c r="CO41" s="404" t="str">
        <f t="shared" si="3"/>
        <v/>
      </c>
      <c r="CP41" s="404"/>
      <c r="CQ41" s="405" t="str">
        <f>IF('各会計、関係団体の財政状況及び健全化判断比率'!BS14="","",'各会計、関係団体の財政状況及び健全化判断比率'!BS14)</f>
        <v/>
      </c>
      <c r="CR41" s="405"/>
      <c r="CS41" s="405"/>
      <c r="CT41" s="405"/>
      <c r="CU41" s="405"/>
      <c r="CV41" s="405"/>
      <c r="CW41" s="405"/>
      <c r="CX41" s="405"/>
      <c r="CY41" s="405"/>
      <c r="CZ41" s="405"/>
      <c r="DA41" s="405"/>
      <c r="DB41" s="405"/>
      <c r="DC41" s="405"/>
      <c r="DD41" s="405"/>
      <c r="DE41" s="405"/>
      <c r="DG41" s="402" t="str">
        <f>IF('各会計、関係団体の財政状況及び健全化判断比率'!BR14="","",'各会計、関係団体の財政状況及び健全化判断比率'!BR14)</f>
        <v/>
      </c>
      <c r="DH41" s="402"/>
      <c r="DI41" s="205"/>
    </row>
    <row r="42" spans="1:113" ht="32.25" customHeight="1" x14ac:dyDescent="0.15">
      <c r="B42" s="202"/>
      <c r="C42" s="404" t="str">
        <f t="shared" si="5"/>
        <v/>
      </c>
      <c r="D42" s="404"/>
      <c r="E42" s="405" t="str">
        <f>IF('各会計、関係団体の財政状況及び健全化判断比率'!B15="","",'各会計、関係団体の財政状況及び健全化判断比率'!B15)</f>
        <v/>
      </c>
      <c r="F42" s="405"/>
      <c r="G42" s="405"/>
      <c r="H42" s="405"/>
      <c r="I42" s="405"/>
      <c r="J42" s="405"/>
      <c r="K42" s="405"/>
      <c r="L42" s="405"/>
      <c r="M42" s="405"/>
      <c r="N42" s="405"/>
      <c r="O42" s="405"/>
      <c r="P42" s="405"/>
      <c r="Q42" s="405"/>
      <c r="R42" s="405"/>
      <c r="S42" s="405"/>
      <c r="T42" s="178"/>
      <c r="U42" s="404" t="str">
        <f t="shared" si="4"/>
        <v/>
      </c>
      <c r="V42" s="404"/>
      <c r="W42" s="405"/>
      <c r="X42" s="405"/>
      <c r="Y42" s="405"/>
      <c r="Z42" s="405"/>
      <c r="AA42" s="405"/>
      <c r="AB42" s="405"/>
      <c r="AC42" s="405"/>
      <c r="AD42" s="405"/>
      <c r="AE42" s="405"/>
      <c r="AF42" s="405"/>
      <c r="AG42" s="405"/>
      <c r="AH42" s="405"/>
      <c r="AI42" s="405"/>
      <c r="AJ42" s="405"/>
      <c r="AK42" s="405"/>
      <c r="AL42" s="178"/>
      <c r="AM42" s="404" t="str">
        <f t="shared" si="0"/>
        <v/>
      </c>
      <c r="AN42" s="404"/>
      <c r="AO42" s="405"/>
      <c r="AP42" s="405"/>
      <c r="AQ42" s="405"/>
      <c r="AR42" s="405"/>
      <c r="AS42" s="405"/>
      <c r="AT42" s="405"/>
      <c r="AU42" s="405"/>
      <c r="AV42" s="405"/>
      <c r="AW42" s="405"/>
      <c r="AX42" s="405"/>
      <c r="AY42" s="405"/>
      <c r="AZ42" s="405"/>
      <c r="BA42" s="405"/>
      <c r="BB42" s="405"/>
      <c r="BC42" s="405"/>
      <c r="BD42" s="178"/>
      <c r="BE42" s="404" t="str">
        <f t="shared" si="1"/>
        <v/>
      </c>
      <c r="BF42" s="404"/>
      <c r="BG42" s="405"/>
      <c r="BH42" s="405"/>
      <c r="BI42" s="405"/>
      <c r="BJ42" s="405"/>
      <c r="BK42" s="405"/>
      <c r="BL42" s="405"/>
      <c r="BM42" s="405"/>
      <c r="BN42" s="405"/>
      <c r="BO42" s="405"/>
      <c r="BP42" s="405"/>
      <c r="BQ42" s="405"/>
      <c r="BR42" s="405"/>
      <c r="BS42" s="405"/>
      <c r="BT42" s="405"/>
      <c r="BU42" s="405"/>
      <c r="BV42" s="178"/>
      <c r="BW42" s="404" t="str">
        <f t="shared" si="2"/>
        <v/>
      </c>
      <c r="BX42" s="404"/>
      <c r="BY42" s="405" t="str">
        <f>IF('各会計、関係団体の財政状況及び健全化判断比率'!B76="","",'各会計、関係団体の財政状況及び健全化判断比率'!B76)</f>
        <v/>
      </c>
      <c r="BZ42" s="405"/>
      <c r="CA42" s="405"/>
      <c r="CB42" s="405"/>
      <c r="CC42" s="405"/>
      <c r="CD42" s="405"/>
      <c r="CE42" s="405"/>
      <c r="CF42" s="405"/>
      <c r="CG42" s="405"/>
      <c r="CH42" s="405"/>
      <c r="CI42" s="405"/>
      <c r="CJ42" s="405"/>
      <c r="CK42" s="405"/>
      <c r="CL42" s="405"/>
      <c r="CM42" s="405"/>
      <c r="CN42" s="178"/>
      <c r="CO42" s="404" t="str">
        <f t="shared" si="3"/>
        <v/>
      </c>
      <c r="CP42" s="404"/>
      <c r="CQ42" s="405" t="str">
        <f>IF('各会計、関係団体の財政状況及び健全化判断比率'!BS15="","",'各会計、関係団体の財政状況及び健全化判断比率'!BS15)</f>
        <v/>
      </c>
      <c r="CR42" s="405"/>
      <c r="CS42" s="405"/>
      <c r="CT42" s="405"/>
      <c r="CU42" s="405"/>
      <c r="CV42" s="405"/>
      <c r="CW42" s="405"/>
      <c r="CX42" s="405"/>
      <c r="CY42" s="405"/>
      <c r="CZ42" s="405"/>
      <c r="DA42" s="405"/>
      <c r="DB42" s="405"/>
      <c r="DC42" s="405"/>
      <c r="DD42" s="405"/>
      <c r="DE42" s="405"/>
      <c r="DG42" s="402" t="str">
        <f>IF('各会計、関係団体の財政状況及び健全化判断比率'!BR15="","",'各会計、関係団体の財政状況及び健全化判断比率'!BR15)</f>
        <v/>
      </c>
      <c r="DH42" s="402"/>
      <c r="DI42" s="205"/>
    </row>
    <row r="43" spans="1:113" ht="32.25" customHeight="1" x14ac:dyDescent="0.15">
      <c r="B43" s="202"/>
      <c r="C43" s="404" t="str">
        <f t="shared" si="5"/>
        <v/>
      </c>
      <c r="D43" s="404"/>
      <c r="E43" s="405" t="str">
        <f>IF('各会計、関係団体の財政状況及び健全化判断比率'!B16="","",'各会計、関係団体の財政状況及び健全化判断比率'!B16)</f>
        <v/>
      </c>
      <c r="F43" s="405"/>
      <c r="G43" s="405"/>
      <c r="H43" s="405"/>
      <c r="I43" s="405"/>
      <c r="J43" s="405"/>
      <c r="K43" s="405"/>
      <c r="L43" s="405"/>
      <c r="M43" s="405"/>
      <c r="N43" s="405"/>
      <c r="O43" s="405"/>
      <c r="P43" s="405"/>
      <c r="Q43" s="405"/>
      <c r="R43" s="405"/>
      <c r="S43" s="405"/>
      <c r="T43" s="178"/>
      <c r="U43" s="404" t="str">
        <f t="shared" si="4"/>
        <v/>
      </c>
      <c r="V43" s="404"/>
      <c r="W43" s="405"/>
      <c r="X43" s="405"/>
      <c r="Y43" s="405"/>
      <c r="Z43" s="405"/>
      <c r="AA43" s="405"/>
      <c r="AB43" s="405"/>
      <c r="AC43" s="405"/>
      <c r="AD43" s="405"/>
      <c r="AE43" s="405"/>
      <c r="AF43" s="405"/>
      <c r="AG43" s="405"/>
      <c r="AH43" s="405"/>
      <c r="AI43" s="405"/>
      <c r="AJ43" s="405"/>
      <c r="AK43" s="405"/>
      <c r="AL43" s="178"/>
      <c r="AM43" s="404" t="str">
        <f t="shared" si="0"/>
        <v/>
      </c>
      <c r="AN43" s="404"/>
      <c r="AO43" s="405"/>
      <c r="AP43" s="405"/>
      <c r="AQ43" s="405"/>
      <c r="AR43" s="405"/>
      <c r="AS43" s="405"/>
      <c r="AT43" s="405"/>
      <c r="AU43" s="405"/>
      <c r="AV43" s="405"/>
      <c r="AW43" s="405"/>
      <c r="AX43" s="405"/>
      <c r="AY43" s="405"/>
      <c r="AZ43" s="405"/>
      <c r="BA43" s="405"/>
      <c r="BB43" s="405"/>
      <c r="BC43" s="405"/>
      <c r="BD43" s="178"/>
      <c r="BE43" s="404" t="str">
        <f t="shared" si="1"/>
        <v/>
      </c>
      <c r="BF43" s="404"/>
      <c r="BG43" s="405"/>
      <c r="BH43" s="405"/>
      <c r="BI43" s="405"/>
      <c r="BJ43" s="405"/>
      <c r="BK43" s="405"/>
      <c r="BL43" s="405"/>
      <c r="BM43" s="405"/>
      <c r="BN43" s="405"/>
      <c r="BO43" s="405"/>
      <c r="BP43" s="405"/>
      <c r="BQ43" s="405"/>
      <c r="BR43" s="405"/>
      <c r="BS43" s="405"/>
      <c r="BT43" s="405"/>
      <c r="BU43" s="405"/>
      <c r="BV43" s="178"/>
      <c r="BW43" s="404" t="str">
        <f t="shared" si="2"/>
        <v/>
      </c>
      <c r="BX43" s="404"/>
      <c r="BY43" s="405" t="str">
        <f>IF('各会計、関係団体の財政状況及び健全化判断比率'!B77="","",'各会計、関係団体の財政状況及び健全化判断比率'!B77)</f>
        <v/>
      </c>
      <c r="BZ43" s="405"/>
      <c r="CA43" s="405"/>
      <c r="CB43" s="405"/>
      <c r="CC43" s="405"/>
      <c r="CD43" s="405"/>
      <c r="CE43" s="405"/>
      <c r="CF43" s="405"/>
      <c r="CG43" s="405"/>
      <c r="CH43" s="405"/>
      <c r="CI43" s="405"/>
      <c r="CJ43" s="405"/>
      <c r="CK43" s="405"/>
      <c r="CL43" s="405"/>
      <c r="CM43" s="405"/>
      <c r="CN43" s="178"/>
      <c r="CO43" s="404" t="str">
        <f t="shared" si="3"/>
        <v/>
      </c>
      <c r="CP43" s="404"/>
      <c r="CQ43" s="405" t="str">
        <f>IF('各会計、関係団体の財政状況及び健全化判断比率'!BS16="","",'各会計、関係団体の財政状況及び健全化判断比率'!BS16)</f>
        <v/>
      </c>
      <c r="CR43" s="405"/>
      <c r="CS43" s="405"/>
      <c r="CT43" s="405"/>
      <c r="CU43" s="405"/>
      <c r="CV43" s="405"/>
      <c r="CW43" s="405"/>
      <c r="CX43" s="405"/>
      <c r="CY43" s="405"/>
      <c r="CZ43" s="405"/>
      <c r="DA43" s="405"/>
      <c r="DB43" s="405"/>
      <c r="DC43" s="405"/>
      <c r="DD43" s="405"/>
      <c r="DE43" s="405"/>
      <c r="DG43" s="402" t="str">
        <f>IF('各会計、関係団体の財政状況及び健全化判断比率'!BR16="","",'各会計、関係団体の財政状況及び健全化判断比率'!BR16)</f>
        <v/>
      </c>
      <c r="DH43" s="4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1" t="s">
        <v>204</v>
      </c>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1"/>
      <c r="DF46" s="401"/>
      <c r="DG46" s="401"/>
      <c r="DH46" s="401"/>
      <c r="DI46" s="401"/>
    </row>
    <row r="47" spans="1:113" x14ac:dyDescent="0.15">
      <c r="E47" s="401" t="s">
        <v>205</v>
      </c>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401"/>
      <c r="CF47" s="401"/>
      <c r="CG47" s="401"/>
      <c r="CH47" s="401"/>
      <c r="CI47" s="401"/>
      <c r="CJ47" s="401"/>
      <c r="CK47" s="401"/>
      <c r="CL47" s="401"/>
      <c r="CM47" s="401"/>
      <c r="CN47" s="401"/>
      <c r="CO47" s="401"/>
      <c r="CP47" s="401"/>
      <c r="CQ47" s="401"/>
      <c r="CR47" s="401"/>
      <c r="CS47" s="401"/>
      <c r="CT47" s="401"/>
      <c r="CU47" s="401"/>
      <c r="CV47" s="401"/>
      <c r="CW47" s="401"/>
      <c r="CX47" s="401"/>
      <c r="CY47" s="401"/>
      <c r="CZ47" s="401"/>
      <c r="DA47" s="401"/>
      <c r="DB47" s="401"/>
      <c r="DC47" s="401"/>
      <c r="DD47" s="401"/>
      <c r="DE47" s="401"/>
      <c r="DF47" s="401"/>
      <c r="DG47" s="401"/>
      <c r="DH47" s="401"/>
      <c r="DI47" s="401"/>
    </row>
    <row r="48" spans="1:113" x14ac:dyDescent="0.15">
      <c r="E48" s="401" t="s">
        <v>206</v>
      </c>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01"/>
      <c r="CD48" s="401"/>
      <c r="CE48" s="401"/>
      <c r="CF48" s="401"/>
      <c r="CG48" s="401"/>
      <c r="CH48" s="401"/>
      <c r="CI48" s="401"/>
      <c r="CJ48" s="401"/>
      <c r="CK48" s="401"/>
      <c r="CL48" s="401"/>
      <c r="CM48" s="401"/>
      <c r="CN48" s="401"/>
      <c r="CO48" s="401"/>
      <c r="CP48" s="401"/>
      <c r="CQ48" s="401"/>
      <c r="CR48" s="401"/>
      <c r="CS48" s="401"/>
      <c r="CT48" s="401"/>
      <c r="CU48" s="401"/>
      <c r="CV48" s="401"/>
      <c r="CW48" s="401"/>
      <c r="CX48" s="401"/>
      <c r="CY48" s="401"/>
      <c r="CZ48" s="401"/>
      <c r="DA48" s="401"/>
      <c r="DB48" s="401"/>
      <c r="DC48" s="401"/>
      <c r="DD48" s="401"/>
      <c r="DE48" s="401"/>
      <c r="DF48" s="401"/>
      <c r="DG48" s="401"/>
      <c r="DH48" s="401"/>
      <c r="DI48" s="401"/>
    </row>
    <row r="49" spans="5:113" x14ac:dyDescent="0.15">
      <c r="E49" s="403" t="s">
        <v>207</v>
      </c>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3"/>
      <c r="AN49" s="403"/>
      <c r="AO49" s="403"/>
      <c r="AP49" s="403"/>
      <c r="AQ49" s="403"/>
      <c r="AR49" s="403"/>
      <c r="AS49" s="403"/>
      <c r="AT49" s="403"/>
      <c r="AU49" s="403"/>
      <c r="AV49" s="403"/>
      <c r="AW49" s="403"/>
      <c r="AX49" s="403"/>
      <c r="AY49" s="403"/>
      <c r="AZ49" s="403"/>
      <c r="BA49" s="403"/>
      <c r="BB49" s="403"/>
      <c r="BC49" s="403"/>
      <c r="BD49" s="403"/>
      <c r="BE49" s="403"/>
      <c r="BF49" s="403"/>
      <c r="BG49" s="403"/>
      <c r="BH49" s="403"/>
      <c r="BI49" s="403"/>
      <c r="BJ49" s="403"/>
      <c r="BK49" s="403"/>
      <c r="BL49" s="403"/>
      <c r="BM49" s="403"/>
      <c r="BN49" s="403"/>
      <c r="BO49" s="403"/>
      <c r="BP49" s="403"/>
      <c r="BQ49" s="403"/>
      <c r="BR49" s="403"/>
      <c r="BS49" s="403"/>
      <c r="BT49" s="403"/>
      <c r="BU49" s="403"/>
      <c r="BV49" s="403"/>
      <c r="BW49" s="403"/>
      <c r="BX49" s="403"/>
      <c r="BY49" s="403"/>
      <c r="BZ49" s="403"/>
      <c r="CA49" s="403"/>
      <c r="CB49" s="403"/>
      <c r="CC49" s="403"/>
      <c r="CD49" s="403"/>
      <c r="CE49" s="403"/>
      <c r="CF49" s="403"/>
      <c r="CG49" s="403"/>
      <c r="CH49" s="403"/>
      <c r="CI49" s="403"/>
      <c r="CJ49" s="403"/>
      <c r="CK49" s="403"/>
      <c r="CL49" s="403"/>
      <c r="CM49" s="403"/>
      <c r="CN49" s="403"/>
      <c r="CO49" s="403"/>
      <c r="CP49" s="403"/>
      <c r="CQ49" s="403"/>
      <c r="CR49" s="403"/>
      <c r="CS49" s="403"/>
      <c r="CT49" s="403"/>
      <c r="CU49" s="403"/>
      <c r="CV49" s="403"/>
      <c r="CW49" s="403"/>
      <c r="CX49" s="403"/>
      <c r="CY49" s="403"/>
      <c r="CZ49" s="403"/>
      <c r="DA49" s="403"/>
      <c r="DB49" s="403"/>
      <c r="DC49" s="403"/>
      <c r="DD49" s="403"/>
      <c r="DE49" s="403"/>
      <c r="DF49" s="403"/>
      <c r="DG49" s="403"/>
      <c r="DH49" s="403"/>
      <c r="DI49" s="403"/>
    </row>
    <row r="50" spans="5:113" x14ac:dyDescent="0.15">
      <c r="E50" s="401" t="s">
        <v>208</v>
      </c>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1"/>
      <c r="BY50" s="401"/>
      <c r="BZ50" s="401"/>
      <c r="CA50" s="401"/>
      <c r="CB50" s="401"/>
      <c r="CC50" s="401"/>
      <c r="CD50" s="401"/>
      <c r="CE50" s="401"/>
      <c r="CF50" s="401"/>
      <c r="CG50" s="401"/>
      <c r="CH50" s="401"/>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1"/>
      <c r="DF50" s="401"/>
      <c r="DG50" s="401"/>
      <c r="DH50" s="401"/>
      <c r="DI50" s="401"/>
    </row>
    <row r="51" spans="5:113" x14ac:dyDescent="0.15">
      <c r="E51" s="401" t="s">
        <v>209</v>
      </c>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1"/>
      <c r="CP51" s="401"/>
      <c r="CQ51" s="401"/>
      <c r="CR51" s="401"/>
      <c r="CS51" s="401"/>
      <c r="CT51" s="401"/>
      <c r="CU51" s="401"/>
      <c r="CV51" s="401"/>
      <c r="CW51" s="401"/>
      <c r="CX51" s="401"/>
      <c r="CY51" s="401"/>
      <c r="CZ51" s="401"/>
      <c r="DA51" s="401"/>
      <c r="DB51" s="401"/>
      <c r="DC51" s="401"/>
      <c r="DD51" s="401"/>
      <c r="DE51" s="401"/>
      <c r="DF51" s="401"/>
      <c r="DG51" s="401"/>
      <c r="DH51" s="401"/>
      <c r="DI51" s="401"/>
    </row>
    <row r="52" spans="5:113" x14ac:dyDescent="0.15">
      <c r="E52" s="401" t="s">
        <v>210</v>
      </c>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c r="CU52" s="401"/>
      <c r="CV52" s="401"/>
      <c r="CW52" s="401"/>
      <c r="CX52" s="401"/>
      <c r="CY52" s="401"/>
      <c r="CZ52" s="401"/>
      <c r="DA52" s="401"/>
      <c r="DB52" s="401"/>
      <c r="DC52" s="401"/>
      <c r="DD52" s="401"/>
      <c r="DE52" s="401"/>
      <c r="DF52" s="401"/>
      <c r="DG52" s="401"/>
      <c r="DH52" s="401"/>
      <c r="DI52" s="401"/>
    </row>
    <row r="53" spans="5:113" x14ac:dyDescent="0.15">
      <c r="E53" s="364" t="s">
        <v>594</v>
      </c>
    </row>
    <row r="54" spans="5:113" x14ac:dyDescent="0.15"/>
    <row r="55" spans="5:113" x14ac:dyDescent="0.15"/>
    <row r="56" spans="5:113" x14ac:dyDescent="0.15"/>
  </sheetData>
  <sheetProtection algorithmName="SHA-512" hashValue="qNESOmrEpMCEcmrJtPgsh91IBYJnY9mzdsve/qMGmZs2T3huug8aibFVSv/uOvSpzo57jAOxbjv60k6OGe57nw==" saltValue="DzMC2PDehRDF4pgjE0q7q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ageMargins left="0.39370078740157483" right="0.19685039370078741" top="0.59055118110236227" bottom="0.19685039370078741" header="0.39370078740157483" footer="0.19685039370078741"/>
  <pageSetup paperSize="9" scale="41" orientation="portrait" horizontalDpi="12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50"/>
  <sheetViews>
    <sheetView showGridLines="0" zoomScale="85" zoomScaleNormal="85"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20" customWidth="1"/>
    <col min="134" max="143" width="1.625" style="211" customWidth="1"/>
    <col min="144" max="16384" width="0" style="211" hidden="1"/>
  </cols>
  <sheetData>
    <row r="1" spans="1: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4" t="s">
        <v>211</v>
      </c>
      <c r="DI1" s="755"/>
      <c r="DJ1" s="755"/>
      <c r="DK1" s="755"/>
      <c r="DL1" s="755"/>
      <c r="DM1" s="755"/>
      <c r="DN1" s="756"/>
      <c r="DO1" s="211"/>
      <c r="DP1" s="754" t="s">
        <v>212</v>
      </c>
      <c r="DQ1" s="755"/>
      <c r="DR1" s="755"/>
      <c r="DS1" s="755"/>
      <c r="DT1" s="755"/>
      <c r="DU1" s="755"/>
      <c r="DV1" s="755"/>
      <c r="DW1" s="755"/>
      <c r="DX1" s="755"/>
      <c r="DY1" s="755"/>
      <c r="DZ1" s="755"/>
      <c r="EA1" s="755"/>
      <c r="EB1" s="755"/>
      <c r="EC1" s="756"/>
      <c r="ED1" s="210"/>
      <c r="EE1" s="210"/>
      <c r="EF1" s="210"/>
      <c r="EG1" s="210"/>
      <c r="EH1" s="210"/>
      <c r="EI1" s="210"/>
      <c r="EJ1" s="210"/>
      <c r="EK1" s="210"/>
      <c r="EL1" s="210"/>
      <c r="EM1" s="210"/>
    </row>
    <row r="2" spans="1:143" ht="22.5" customHeight="1" x14ac:dyDescent="0.15">
      <c r="B2" s="212" t="s">
        <v>213</v>
      </c>
      <c r="R2" s="213"/>
      <c r="S2" s="213"/>
      <c r="T2" s="213"/>
      <c r="U2" s="213"/>
      <c r="V2" s="213"/>
      <c r="W2" s="213"/>
      <c r="X2" s="213"/>
      <c r="Y2" s="213"/>
      <c r="Z2" s="213"/>
      <c r="AA2" s="213"/>
      <c r="AB2" s="213"/>
      <c r="AC2" s="213"/>
      <c r="AE2" s="361"/>
      <c r="AF2" s="361"/>
      <c r="AG2" s="361"/>
      <c r="AH2" s="361"/>
      <c r="AI2" s="361"/>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1:143" ht="11.25" customHeight="1" x14ac:dyDescent="0.15">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216</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1:143" ht="11.25" customHeight="1" x14ac:dyDescent="0.15">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57" t="s">
        <v>219</v>
      </c>
      <c r="AE4" s="758"/>
      <c r="AF4" s="758"/>
      <c r="AG4" s="758"/>
      <c r="AH4" s="758"/>
      <c r="AI4" s="758"/>
      <c r="AJ4" s="758"/>
      <c r="AK4" s="759"/>
      <c r="AL4" s="715" t="s">
        <v>218</v>
      </c>
      <c r="AM4" s="716"/>
      <c r="AN4" s="716"/>
      <c r="AO4" s="717"/>
      <c r="AP4" s="760" t="s">
        <v>220</v>
      </c>
      <c r="AQ4" s="760"/>
      <c r="AR4" s="760"/>
      <c r="AS4" s="760"/>
      <c r="AT4" s="760"/>
      <c r="AU4" s="760"/>
      <c r="AV4" s="760"/>
      <c r="AW4" s="760"/>
      <c r="AX4" s="760"/>
      <c r="AY4" s="760"/>
      <c r="AZ4" s="760"/>
      <c r="BA4" s="760"/>
      <c r="BB4" s="760"/>
      <c r="BC4" s="760"/>
      <c r="BD4" s="760"/>
      <c r="BE4" s="760"/>
      <c r="BF4" s="760"/>
      <c r="BG4" s="760" t="s">
        <v>221</v>
      </c>
      <c r="BH4" s="760"/>
      <c r="BI4" s="760"/>
      <c r="BJ4" s="760"/>
      <c r="BK4" s="760"/>
      <c r="BL4" s="760"/>
      <c r="BM4" s="760"/>
      <c r="BN4" s="760"/>
      <c r="BO4" s="760" t="s">
        <v>218</v>
      </c>
      <c r="BP4" s="760"/>
      <c r="BQ4" s="760"/>
      <c r="BR4" s="760"/>
      <c r="BS4" s="760" t="s">
        <v>222</v>
      </c>
      <c r="BT4" s="760"/>
      <c r="BU4" s="760"/>
      <c r="BV4" s="760"/>
      <c r="BW4" s="760"/>
      <c r="BX4" s="760"/>
      <c r="BY4" s="760"/>
      <c r="BZ4" s="760"/>
      <c r="CA4" s="760"/>
      <c r="CB4" s="760"/>
      <c r="CD4" s="715" t="s">
        <v>223</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1:143" s="214" customFormat="1" ht="11.25" customHeight="1" x14ac:dyDescent="0.15">
      <c r="A5" s="211"/>
      <c r="B5" s="712" t="s">
        <v>224</v>
      </c>
      <c r="C5" s="713"/>
      <c r="D5" s="713"/>
      <c r="E5" s="713"/>
      <c r="F5" s="713"/>
      <c r="G5" s="713"/>
      <c r="H5" s="713"/>
      <c r="I5" s="713"/>
      <c r="J5" s="713"/>
      <c r="K5" s="713"/>
      <c r="L5" s="713"/>
      <c r="M5" s="713"/>
      <c r="N5" s="713"/>
      <c r="O5" s="713"/>
      <c r="P5" s="713"/>
      <c r="Q5" s="714"/>
      <c r="R5" s="709">
        <v>620856</v>
      </c>
      <c r="S5" s="710"/>
      <c r="T5" s="710"/>
      <c r="U5" s="710"/>
      <c r="V5" s="710"/>
      <c r="W5" s="710"/>
      <c r="X5" s="710"/>
      <c r="Y5" s="738"/>
      <c r="Z5" s="752">
        <v>9.6</v>
      </c>
      <c r="AA5" s="752"/>
      <c r="AB5" s="752"/>
      <c r="AC5" s="752"/>
      <c r="AD5" s="753">
        <v>620856</v>
      </c>
      <c r="AE5" s="753"/>
      <c r="AF5" s="753"/>
      <c r="AG5" s="753"/>
      <c r="AH5" s="753"/>
      <c r="AI5" s="753"/>
      <c r="AJ5" s="753"/>
      <c r="AK5" s="753"/>
      <c r="AL5" s="739">
        <v>19</v>
      </c>
      <c r="AM5" s="724"/>
      <c r="AN5" s="724"/>
      <c r="AO5" s="740"/>
      <c r="AP5" s="712" t="s">
        <v>225</v>
      </c>
      <c r="AQ5" s="713"/>
      <c r="AR5" s="713"/>
      <c r="AS5" s="713"/>
      <c r="AT5" s="713"/>
      <c r="AU5" s="713"/>
      <c r="AV5" s="713"/>
      <c r="AW5" s="713"/>
      <c r="AX5" s="713"/>
      <c r="AY5" s="713"/>
      <c r="AZ5" s="713"/>
      <c r="BA5" s="713"/>
      <c r="BB5" s="713"/>
      <c r="BC5" s="713"/>
      <c r="BD5" s="713"/>
      <c r="BE5" s="713"/>
      <c r="BF5" s="714"/>
      <c r="BG5" s="662">
        <v>617669</v>
      </c>
      <c r="BH5" s="663"/>
      <c r="BI5" s="663"/>
      <c r="BJ5" s="663"/>
      <c r="BK5" s="663"/>
      <c r="BL5" s="663"/>
      <c r="BM5" s="663"/>
      <c r="BN5" s="664"/>
      <c r="BO5" s="688">
        <v>99.5</v>
      </c>
      <c r="BP5" s="688"/>
      <c r="BQ5" s="688"/>
      <c r="BR5" s="688"/>
      <c r="BS5" s="689">
        <v>14399</v>
      </c>
      <c r="BT5" s="689"/>
      <c r="BU5" s="689"/>
      <c r="BV5" s="689"/>
      <c r="BW5" s="689"/>
      <c r="BX5" s="689"/>
      <c r="BY5" s="689"/>
      <c r="BZ5" s="689"/>
      <c r="CA5" s="689"/>
      <c r="CB5" s="736"/>
      <c r="CC5" s="211"/>
      <c r="CD5" s="715" t="s">
        <v>220</v>
      </c>
      <c r="CE5" s="716"/>
      <c r="CF5" s="716"/>
      <c r="CG5" s="716"/>
      <c r="CH5" s="716"/>
      <c r="CI5" s="716"/>
      <c r="CJ5" s="716"/>
      <c r="CK5" s="716"/>
      <c r="CL5" s="716"/>
      <c r="CM5" s="716"/>
      <c r="CN5" s="716"/>
      <c r="CO5" s="716"/>
      <c r="CP5" s="716"/>
      <c r="CQ5" s="717"/>
      <c r="CR5" s="715" t="s">
        <v>226</v>
      </c>
      <c r="CS5" s="716"/>
      <c r="CT5" s="716"/>
      <c r="CU5" s="716"/>
      <c r="CV5" s="716"/>
      <c r="CW5" s="716"/>
      <c r="CX5" s="716"/>
      <c r="CY5" s="717"/>
      <c r="CZ5" s="715" t="s">
        <v>218</v>
      </c>
      <c r="DA5" s="716"/>
      <c r="DB5" s="716"/>
      <c r="DC5" s="717"/>
      <c r="DD5" s="715" t="s">
        <v>227</v>
      </c>
      <c r="DE5" s="716"/>
      <c r="DF5" s="716"/>
      <c r="DG5" s="716"/>
      <c r="DH5" s="716"/>
      <c r="DI5" s="716"/>
      <c r="DJ5" s="716"/>
      <c r="DK5" s="716"/>
      <c r="DL5" s="716"/>
      <c r="DM5" s="716"/>
      <c r="DN5" s="716"/>
      <c r="DO5" s="716"/>
      <c r="DP5" s="717"/>
      <c r="DQ5" s="715" t="s">
        <v>228</v>
      </c>
      <c r="DR5" s="716"/>
      <c r="DS5" s="716"/>
      <c r="DT5" s="716"/>
      <c r="DU5" s="716"/>
      <c r="DV5" s="716"/>
      <c r="DW5" s="716"/>
      <c r="DX5" s="716"/>
      <c r="DY5" s="716"/>
      <c r="DZ5" s="716"/>
      <c r="EA5" s="716"/>
      <c r="EB5" s="716"/>
      <c r="EC5" s="717"/>
    </row>
    <row r="6" spans="1:143" ht="11.25" customHeight="1" x14ac:dyDescent="0.15">
      <c r="B6" s="659" t="s">
        <v>229</v>
      </c>
      <c r="C6" s="660"/>
      <c r="D6" s="660"/>
      <c r="E6" s="660"/>
      <c r="F6" s="660"/>
      <c r="G6" s="660"/>
      <c r="H6" s="660"/>
      <c r="I6" s="660"/>
      <c r="J6" s="660"/>
      <c r="K6" s="660"/>
      <c r="L6" s="660"/>
      <c r="M6" s="660"/>
      <c r="N6" s="660"/>
      <c r="O6" s="660"/>
      <c r="P6" s="660"/>
      <c r="Q6" s="661"/>
      <c r="R6" s="662">
        <v>73359</v>
      </c>
      <c r="S6" s="663"/>
      <c r="T6" s="663"/>
      <c r="U6" s="663"/>
      <c r="V6" s="663"/>
      <c r="W6" s="663"/>
      <c r="X6" s="663"/>
      <c r="Y6" s="664"/>
      <c r="Z6" s="688">
        <v>1.1000000000000001</v>
      </c>
      <c r="AA6" s="688"/>
      <c r="AB6" s="688"/>
      <c r="AC6" s="688"/>
      <c r="AD6" s="689">
        <v>73359</v>
      </c>
      <c r="AE6" s="689"/>
      <c r="AF6" s="689"/>
      <c r="AG6" s="689"/>
      <c r="AH6" s="689"/>
      <c r="AI6" s="689"/>
      <c r="AJ6" s="689"/>
      <c r="AK6" s="689"/>
      <c r="AL6" s="665">
        <v>2.2000000000000002</v>
      </c>
      <c r="AM6" s="666"/>
      <c r="AN6" s="666"/>
      <c r="AO6" s="690"/>
      <c r="AP6" s="659" t="s">
        <v>230</v>
      </c>
      <c r="AQ6" s="660"/>
      <c r="AR6" s="660"/>
      <c r="AS6" s="660"/>
      <c r="AT6" s="660"/>
      <c r="AU6" s="660"/>
      <c r="AV6" s="660"/>
      <c r="AW6" s="660"/>
      <c r="AX6" s="660"/>
      <c r="AY6" s="660"/>
      <c r="AZ6" s="660"/>
      <c r="BA6" s="660"/>
      <c r="BB6" s="660"/>
      <c r="BC6" s="660"/>
      <c r="BD6" s="660"/>
      <c r="BE6" s="660"/>
      <c r="BF6" s="661"/>
      <c r="BG6" s="662">
        <v>617669</v>
      </c>
      <c r="BH6" s="663"/>
      <c r="BI6" s="663"/>
      <c r="BJ6" s="663"/>
      <c r="BK6" s="663"/>
      <c r="BL6" s="663"/>
      <c r="BM6" s="663"/>
      <c r="BN6" s="664"/>
      <c r="BO6" s="688">
        <v>99.5</v>
      </c>
      <c r="BP6" s="688"/>
      <c r="BQ6" s="688"/>
      <c r="BR6" s="688"/>
      <c r="BS6" s="689">
        <v>14399</v>
      </c>
      <c r="BT6" s="689"/>
      <c r="BU6" s="689"/>
      <c r="BV6" s="689"/>
      <c r="BW6" s="689"/>
      <c r="BX6" s="689"/>
      <c r="BY6" s="689"/>
      <c r="BZ6" s="689"/>
      <c r="CA6" s="689"/>
      <c r="CB6" s="736"/>
      <c r="CD6" s="712" t="s">
        <v>231</v>
      </c>
      <c r="CE6" s="713"/>
      <c r="CF6" s="713"/>
      <c r="CG6" s="713"/>
      <c r="CH6" s="713"/>
      <c r="CI6" s="713"/>
      <c r="CJ6" s="713"/>
      <c r="CK6" s="713"/>
      <c r="CL6" s="713"/>
      <c r="CM6" s="713"/>
      <c r="CN6" s="713"/>
      <c r="CO6" s="713"/>
      <c r="CP6" s="713"/>
      <c r="CQ6" s="714"/>
      <c r="CR6" s="662">
        <v>67306</v>
      </c>
      <c r="CS6" s="663"/>
      <c r="CT6" s="663"/>
      <c r="CU6" s="663"/>
      <c r="CV6" s="663"/>
      <c r="CW6" s="663"/>
      <c r="CX6" s="663"/>
      <c r="CY6" s="664"/>
      <c r="CZ6" s="739">
        <v>1.1000000000000001</v>
      </c>
      <c r="DA6" s="724"/>
      <c r="DB6" s="724"/>
      <c r="DC6" s="741"/>
      <c r="DD6" s="668" t="s">
        <v>128</v>
      </c>
      <c r="DE6" s="663"/>
      <c r="DF6" s="663"/>
      <c r="DG6" s="663"/>
      <c r="DH6" s="663"/>
      <c r="DI6" s="663"/>
      <c r="DJ6" s="663"/>
      <c r="DK6" s="663"/>
      <c r="DL6" s="663"/>
      <c r="DM6" s="663"/>
      <c r="DN6" s="663"/>
      <c r="DO6" s="663"/>
      <c r="DP6" s="664"/>
      <c r="DQ6" s="668">
        <v>67306</v>
      </c>
      <c r="DR6" s="663"/>
      <c r="DS6" s="663"/>
      <c r="DT6" s="663"/>
      <c r="DU6" s="663"/>
      <c r="DV6" s="663"/>
      <c r="DW6" s="663"/>
      <c r="DX6" s="663"/>
      <c r="DY6" s="663"/>
      <c r="DZ6" s="663"/>
      <c r="EA6" s="663"/>
      <c r="EB6" s="663"/>
      <c r="EC6" s="698"/>
    </row>
    <row r="7" spans="1:143" ht="11.25" customHeight="1" x14ac:dyDescent="0.15">
      <c r="B7" s="659" t="s">
        <v>232</v>
      </c>
      <c r="C7" s="660"/>
      <c r="D7" s="660"/>
      <c r="E7" s="660"/>
      <c r="F7" s="660"/>
      <c r="G7" s="660"/>
      <c r="H7" s="660"/>
      <c r="I7" s="660"/>
      <c r="J7" s="660"/>
      <c r="K7" s="660"/>
      <c r="L7" s="660"/>
      <c r="M7" s="660"/>
      <c r="N7" s="660"/>
      <c r="O7" s="660"/>
      <c r="P7" s="660"/>
      <c r="Q7" s="661"/>
      <c r="R7" s="662">
        <v>353</v>
      </c>
      <c r="S7" s="663"/>
      <c r="T7" s="663"/>
      <c r="U7" s="663"/>
      <c r="V7" s="663"/>
      <c r="W7" s="663"/>
      <c r="X7" s="663"/>
      <c r="Y7" s="664"/>
      <c r="Z7" s="688">
        <v>0</v>
      </c>
      <c r="AA7" s="688"/>
      <c r="AB7" s="688"/>
      <c r="AC7" s="688"/>
      <c r="AD7" s="689">
        <v>353</v>
      </c>
      <c r="AE7" s="689"/>
      <c r="AF7" s="689"/>
      <c r="AG7" s="689"/>
      <c r="AH7" s="689"/>
      <c r="AI7" s="689"/>
      <c r="AJ7" s="689"/>
      <c r="AK7" s="689"/>
      <c r="AL7" s="665">
        <v>0</v>
      </c>
      <c r="AM7" s="666"/>
      <c r="AN7" s="666"/>
      <c r="AO7" s="690"/>
      <c r="AP7" s="659" t="s">
        <v>233</v>
      </c>
      <c r="AQ7" s="660"/>
      <c r="AR7" s="660"/>
      <c r="AS7" s="660"/>
      <c r="AT7" s="660"/>
      <c r="AU7" s="660"/>
      <c r="AV7" s="660"/>
      <c r="AW7" s="660"/>
      <c r="AX7" s="660"/>
      <c r="AY7" s="660"/>
      <c r="AZ7" s="660"/>
      <c r="BA7" s="660"/>
      <c r="BB7" s="660"/>
      <c r="BC7" s="660"/>
      <c r="BD7" s="660"/>
      <c r="BE7" s="660"/>
      <c r="BF7" s="661"/>
      <c r="BG7" s="662">
        <v>251934</v>
      </c>
      <c r="BH7" s="663"/>
      <c r="BI7" s="663"/>
      <c r="BJ7" s="663"/>
      <c r="BK7" s="663"/>
      <c r="BL7" s="663"/>
      <c r="BM7" s="663"/>
      <c r="BN7" s="664"/>
      <c r="BO7" s="688">
        <v>40.6</v>
      </c>
      <c r="BP7" s="688"/>
      <c r="BQ7" s="688"/>
      <c r="BR7" s="688"/>
      <c r="BS7" s="689">
        <v>14399</v>
      </c>
      <c r="BT7" s="689"/>
      <c r="BU7" s="689"/>
      <c r="BV7" s="689"/>
      <c r="BW7" s="689"/>
      <c r="BX7" s="689"/>
      <c r="BY7" s="689"/>
      <c r="BZ7" s="689"/>
      <c r="CA7" s="689"/>
      <c r="CB7" s="736"/>
      <c r="CD7" s="659" t="s">
        <v>234</v>
      </c>
      <c r="CE7" s="660"/>
      <c r="CF7" s="660"/>
      <c r="CG7" s="660"/>
      <c r="CH7" s="660"/>
      <c r="CI7" s="660"/>
      <c r="CJ7" s="660"/>
      <c r="CK7" s="660"/>
      <c r="CL7" s="660"/>
      <c r="CM7" s="660"/>
      <c r="CN7" s="660"/>
      <c r="CO7" s="660"/>
      <c r="CP7" s="660"/>
      <c r="CQ7" s="661"/>
      <c r="CR7" s="662">
        <v>1763482</v>
      </c>
      <c r="CS7" s="663"/>
      <c r="CT7" s="663"/>
      <c r="CU7" s="663"/>
      <c r="CV7" s="663"/>
      <c r="CW7" s="663"/>
      <c r="CX7" s="663"/>
      <c r="CY7" s="664"/>
      <c r="CZ7" s="688">
        <v>27.8</v>
      </c>
      <c r="DA7" s="688"/>
      <c r="DB7" s="688"/>
      <c r="DC7" s="688"/>
      <c r="DD7" s="668">
        <v>284625</v>
      </c>
      <c r="DE7" s="663"/>
      <c r="DF7" s="663"/>
      <c r="DG7" s="663"/>
      <c r="DH7" s="663"/>
      <c r="DI7" s="663"/>
      <c r="DJ7" s="663"/>
      <c r="DK7" s="663"/>
      <c r="DL7" s="663"/>
      <c r="DM7" s="663"/>
      <c r="DN7" s="663"/>
      <c r="DO7" s="663"/>
      <c r="DP7" s="664"/>
      <c r="DQ7" s="668">
        <v>1313162</v>
      </c>
      <c r="DR7" s="663"/>
      <c r="DS7" s="663"/>
      <c r="DT7" s="663"/>
      <c r="DU7" s="663"/>
      <c r="DV7" s="663"/>
      <c r="DW7" s="663"/>
      <c r="DX7" s="663"/>
      <c r="DY7" s="663"/>
      <c r="DZ7" s="663"/>
      <c r="EA7" s="663"/>
      <c r="EB7" s="663"/>
      <c r="EC7" s="698"/>
    </row>
    <row r="8" spans="1:143" ht="11.25" customHeight="1" x14ac:dyDescent="0.15">
      <c r="B8" s="659" t="s">
        <v>235</v>
      </c>
      <c r="C8" s="660"/>
      <c r="D8" s="660"/>
      <c r="E8" s="660"/>
      <c r="F8" s="660"/>
      <c r="G8" s="660"/>
      <c r="H8" s="660"/>
      <c r="I8" s="660"/>
      <c r="J8" s="660"/>
      <c r="K8" s="660"/>
      <c r="L8" s="660"/>
      <c r="M8" s="660"/>
      <c r="N8" s="660"/>
      <c r="O8" s="660"/>
      <c r="P8" s="660"/>
      <c r="Q8" s="661"/>
      <c r="R8" s="662">
        <v>1768</v>
      </c>
      <c r="S8" s="663"/>
      <c r="T8" s="663"/>
      <c r="U8" s="663"/>
      <c r="V8" s="663"/>
      <c r="W8" s="663"/>
      <c r="X8" s="663"/>
      <c r="Y8" s="664"/>
      <c r="Z8" s="688">
        <v>0</v>
      </c>
      <c r="AA8" s="688"/>
      <c r="AB8" s="688"/>
      <c r="AC8" s="688"/>
      <c r="AD8" s="689">
        <v>1768</v>
      </c>
      <c r="AE8" s="689"/>
      <c r="AF8" s="689"/>
      <c r="AG8" s="689"/>
      <c r="AH8" s="689"/>
      <c r="AI8" s="689"/>
      <c r="AJ8" s="689"/>
      <c r="AK8" s="689"/>
      <c r="AL8" s="665">
        <v>0.1</v>
      </c>
      <c r="AM8" s="666"/>
      <c r="AN8" s="666"/>
      <c r="AO8" s="690"/>
      <c r="AP8" s="659" t="s">
        <v>236</v>
      </c>
      <c r="AQ8" s="660"/>
      <c r="AR8" s="660"/>
      <c r="AS8" s="660"/>
      <c r="AT8" s="660"/>
      <c r="AU8" s="660"/>
      <c r="AV8" s="660"/>
      <c r="AW8" s="660"/>
      <c r="AX8" s="660"/>
      <c r="AY8" s="660"/>
      <c r="AZ8" s="660"/>
      <c r="BA8" s="660"/>
      <c r="BB8" s="660"/>
      <c r="BC8" s="660"/>
      <c r="BD8" s="660"/>
      <c r="BE8" s="660"/>
      <c r="BF8" s="661"/>
      <c r="BG8" s="662">
        <v>8321</v>
      </c>
      <c r="BH8" s="663"/>
      <c r="BI8" s="663"/>
      <c r="BJ8" s="663"/>
      <c r="BK8" s="663"/>
      <c r="BL8" s="663"/>
      <c r="BM8" s="663"/>
      <c r="BN8" s="664"/>
      <c r="BO8" s="688">
        <v>1.3</v>
      </c>
      <c r="BP8" s="688"/>
      <c r="BQ8" s="688"/>
      <c r="BR8" s="688"/>
      <c r="BS8" s="689" t="s">
        <v>128</v>
      </c>
      <c r="BT8" s="689"/>
      <c r="BU8" s="689"/>
      <c r="BV8" s="689"/>
      <c r="BW8" s="689"/>
      <c r="BX8" s="689"/>
      <c r="BY8" s="689"/>
      <c r="BZ8" s="689"/>
      <c r="CA8" s="689"/>
      <c r="CB8" s="736"/>
      <c r="CD8" s="659" t="s">
        <v>237</v>
      </c>
      <c r="CE8" s="660"/>
      <c r="CF8" s="660"/>
      <c r="CG8" s="660"/>
      <c r="CH8" s="660"/>
      <c r="CI8" s="660"/>
      <c r="CJ8" s="660"/>
      <c r="CK8" s="660"/>
      <c r="CL8" s="660"/>
      <c r="CM8" s="660"/>
      <c r="CN8" s="660"/>
      <c r="CO8" s="660"/>
      <c r="CP8" s="660"/>
      <c r="CQ8" s="661"/>
      <c r="CR8" s="662">
        <v>1103522</v>
      </c>
      <c r="CS8" s="663"/>
      <c r="CT8" s="663"/>
      <c r="CU8" s="663"/>
      <c r="CV8" s="663"/>
      <c r="CW8" s="663"/>
      <c r="CX8" s="663"/>
      <c r="CY8" s="664"/>
      <c r="CZ8" s="688">
        <v>17.399999999999999</v>
      </c>
      <c r="DA8" s="688"/>
      <c r="DB8" s="688"/>
      <c r="DC8" s="688"/>
      <c r="DD8" s="668">
        <v>41901</v>
      </c>
      <c r="DE8" s="663"/>
      <c r="DF8" s="663"/>
      <c r="DG8" s="663"/>
      <c r="DH8" s="663"/>
      <c r="DI8" s="663"/>
      <c r="DJ8" s="663"/>
      <c r="DK8" s="663"/>
      <c r="DL8" s="663"/>
      <c r="DM8" s="663"/>
      <c r="DN8" s="663"/>
      <c r="DO8" s="663"/>
      <c r="DP8" s="664"/>
      <c r="DQ8" s="668">
        <v>587877</v>
      </c>
      <c r="DR8" s="663"/>
      <c r="DS8" s="663"/>
      <c r="DT8" s="663"/>
      <c r="DU8" s="663"/>
      <c r="DV8" s="663"/>
      <c r="DW8" s="663"/>
      <c r="DX8" s="663"/>
      <c r="DY8" s="663"/>
      <c r="DZ8" s="663"/>
      <c r="EA8" s="663"/>
      <c r="EB8" s="663"/>
      <c r="EC8" s="698"/>
    </row>
    <row r="9" spans="1:143" ht="11.25" customHeight="1" x14ac:dyDescent="0.15">
      <c r="B9" s="659" t="s">
        <v>238</v>
      </c>
      <c r="C9" s="660"/>
      <c r="D9" s="660"/>
      <c r="E9" s="660"/>
      <c r="F9" s="660"/>
      <c r="G9" s="660"/>
      <c r="H9" s="660"/>
      <c r="I9" s="660"/>
      <c r="J9" s="660"/>
      <c r="K9" s="660"/>
      <c r="L9" s="660"/>
      <c r="M9" s="660"/>
      <c r="N9" s="660"/>
      <c r="O9" s="660"/>
      <c r="P9" s="660"/>
      <c r="Q9" s="661"/>
      <c r="R9" s="662">
        <v>2127</v>
      </c>
      <c r="S9" s="663"/>
      <c r="T9" s="663"/>
      <c r="U9" s="663"/>
      <c r="V9" s="663"/>
      <c r="W9" s="663"/>
      <c r="X9" s="663"/>
      <c r="Y9" s="664"/>
      <c r="Z9" s="688">
        <v>0</v>
      </c>
      <c r="AA9" s="688"/>
      <c r="AB9" s="688"/>
      <c r="AC9" s="688"/>
      <c r="AD9" s="689">
        <v>2127</v>
      </c>
      <c r="AE9" s="689"/>
      <c r="AF9" s="689"/>
      <c r="AG9" s="689"/>
      <c r="AH9" s="689"/>
      <c r="AI9" s="689"/>
      <c r="AJ9" s="689"/>
      <c r="AK9" s="689"/>
      <c r="AL9" s="665">
        <v>0.1</v>
      </c>
      <c r="AM9" s="666"/>
      <c r="AN9" s="666"/>
      <c r="AO9" s="690"/>
      <c r="AP9" s="659" t="s">
        <v>239</v>
      </c>
      <c r="AQ9" s="660"/>
      <c r="AR9" s="660"/>
      <c r="AS9" s="660"/>
      <c r="AT9" s="660"/>
      <c r="AU9" s="660"/>
      <c r="AV9" s="660"/>
      <c r="AW9" s="660"/>
      <c r="AX9" s="660"/>
      <c r="AY9" s="660"/>
      <c r="AZ9" s="660"/>
      <c r="BA9" s="660"/>
      <c r="BB9" s="660"/>
      <c r="BC9" s="660"/>
      <c r="BD9" s="660"/>
      <c r="BE9" s="660"/>
      <c r="BF9" s="661"/>
      <c r="BG9" s="662">
        <v>181211</v>
      </c>
      <c r="BH9" s="663"/>
      <c r="BI9" s="663"/>
      <c r="BJ9" s="663"/>
      <c r="BK9" s="663"/>
      <c r="BL9" s="663"/>
      <c r="BM9" s="663"/>
      <c r="BN9" s="664"/>
      <c r="BO9" s="688">
        <v>29.2</v>
      </c>
      <c r="BP9" s="688"/>
      <c r="BQ9" s="688"/>
      <c r="BR9" s="688"/>
      <c r="BS9" s="689" t="s">
        <v>128</v>
      </c>
      <c r="BT9" s="689"/>
      <c r="BU9" s="689"/>
      <c r="BV9" s="689"/>
      <c r="BW9" s="689"/>
      <c r="BX9" s="689"/>
      <c r="BY9" s="689"/>
      <c r="BZ9" s="689"/>
      <c r="CA9" s="689"/>
      <c r="CB9" s="736"/>
      <c r="CD9" s="659" t="s">
        <v>240</v>
      </c>
      <c r="CE9" s="660"/>
      <c r="CF9" s="660"/>
      <c r="CG9" s="660"/>
      <c r="CH9" s="660"/>
      <c r="CI9" s="660"/>
      <c r="CJ9" s="660"/>
      <c r="CK9" s="660"/>
      <c r="CL9" s="660"/>
      <c r="CM9" s="660"/>
      <c r="CN9" s="660"/>
      <c r="CO9" s="660"/>
      <c r="CP9" s="660"/>
      <c r="CQ9" s="661"/>
      <c r="CR9" s="662">
        <v>862340</v>
      </c>
      <c r="CS9" s="663"/>
      <c r="CT9" s="663"/>
      <c r="CU9" s="663"/>
      <c r="CV9" s="663"/>
      <c r="CW9" s="663"/>
      <c r="CX9" s="663"/>
      <c r="CY9" s="664"/>
      <c r="CZ9" s="688">
        <v>13.6</v>
      </c>
      <c r="DA9" s="688"/>
      <c r="DB9" s="688"/>
      <c r="DC9" s="688"/>
      <c r="DD9" s="668">
        <v>104894</v>
      </c>
      <c r="DE9" s="663"/>
      <c r="DF9" s="663"/>
      <c r="DG9" s="663"/>
      <c r="DH9" s="663"/>
      <c r="DI9" s="663"/>
      <c r="DJ9" s="663"/>
      <c r="DK9" s="663"/>
      <c r="DL9" s="663"/>
      <c r="DM9" s="663"/>
      <c r="DN9" s="663"/>
      <c r="DO9" s="663"/>
      <c r="DP9" s="664"/>
      <c r="DQ9" s="668">
        <v>659574</v>
      </c>
      <c r="DR9" s="663"/>
      <c r="DS9" s="663"/>
      <c r="DT9" s="663"/>
      <c r="DU9" s="663"/>
      <c r="DV9" s="663"/>
      <c r="DW9" s="663"/>
      <c r="DX9" s="663"/>
      <c r="DY9" s="663"/>
      <c r="DZ9" s="663"/>
      <c r="EA9" s="663"/>
      <c r="EB9" s="663"/>
      <c r="EC9" s="698"/>
    </row>
    <row r="10" spans="1:143" ht="11.25" customHeight="1" x14ac:dyDescent="0.15">
      <c r="B10" s="659" t="s">
        <v>241</v>
      </c>
      <c r="C10" s="660"/>
      <c r="D10" s="660"/>
      <c r="E10" s="660"/>
      <c r="F10" s="660"/>
      <c r="G10" s="660"/>
      <c r="H10" s="660"/>
      <c r="I10" s="660"/>
      <c r="J10" s="660"/>
      <c r="K10" s="660"/>
      <c r="L10" s="660"/>
      <c r="M10" s="660"/>
      <c r="N10" s="660"/>
      <c r="O10" s="660"/>
      <c r="P10" s="660"/>
      <c r="Q10" s="661"/>
      <c r="R10" s="662" t="s">
        <v>128</v>
      </c>
      <c r="S10" s="663"/>
      <c r="T10" s="663"/>
      <c r="U10" s="663"/>
      <c r="V10" s="663"/>
      <c r="W10" s="663"/>
      <c r="X10" s="663"/>
      <c r="Y10" s="664"/>
      <c r="Z10" s="688" t="s">
        <v>128</v>
      </c>
      <c r="AA10" s="688"/>
      <c r="AB10" s="688"/>
      <c r="AC10" s="688"/>
      <c r="AD10" s="689" t="s">
        <v>128</v>
      </c>
      <c r="AE10" s="689"/>
      <c r="AF10" s="689"/>
      <c r="AG10" s="689"/>
      <c r="AH10" s="689"/>
      <c r="AI10" s="689"/>
      <c r="AJ10" s="689"/>
      <c r="AK10" s="689"/>
      <c r="AL10" s="665" t="s">
        <v>128</v>
      </c>
      <c r="AM10" s="666"/>
      <c r="AN10" s="666"/>
      <c r="AO10" s="690"/>
      <c r="AP10" s="659" t="s">
        <v>242</v>
      </c>
      <c r="AQ10" s="660"/>
      <c r="AR10" s="660"/>
      <c r="AS10" s="660"/>
      <c r="AT10" s="660"/>
      <c r="AU10" s="660"/>
      <c r="AV10" s="660"/>
      <c r="AW10" s="660"/>
      <c r="AX10" s="660"/>
      <c r="AY10" s="660"/>
      <c r="AZ10" s="660"/>
      <c r="BA10" s="660"/>
      <c r="BB10" s="660"/>
      <c r="BC10" s="660"/>
      <c r="BD10" s="660"/>
      <c r="BE10" s="660"/>
      <c r="BF10" s="661"/>
      <c r="BG10" s="662">
        <v>28812</v>
      </c>
      <c r="BH10" s="663"/>
      <c r="BI10" s="663"/>
      <c r="BJ10" s="663"/>
      <c r="BK10" s="663"/>
      <c r="BL10" s="663"/>
      <c r="BM10" s="663"/>
      <c r="BN10" s="664"/>
      <c r="BO10" s="688">
        <v>4.5999999999999996</v>
      </c>
      <c r="BP10" s="688"/>
      <c r="BQ10" s="688"/>
      <c r="BR10" s="688"/>
      <c r="BS10" s="689">
        <v>4802</v>
      </c>
      <c r="BT10" s="689"/>
      <c r="BU10" s="689"/>
      <c r="BV10" s="689"/>
      <c r="BW10" s="689"/>
      <c r="BX10" s="689"/>
      <c r="BY10" s="689"/>
      <c r="BZ10" s="689"/>
      <c r="CA10" s="689"/>
      <c r="CB10" s="736"/>
      <c r="CD10" s="659" t="s">
        <v>243</v>
      </c>
      <c r="CE10" s="660"/>
      <c r="CF10" s="660"/>
      <c r="CG10" s="660"/>
      <c r="CH10" s="660"/>
      <c r="CI10" s="660"/>
      <c r="CJ10" s="660"/>
      <c r="CK10" s="660"/>
      <c r="CL10" s="660"/>
      <c r="CM10" s="660"/>
      <c r="CN10" s="660"/>
      <c r="CO10" s="660"/>
      <c r="CP10" s="660"/>
      <c r="CQ10" s="661"/>
      <c r="CR10" s="662">
        <v>1213</v>
      </c>
      <c r="CS10" s="663"/>
      <c r="CT10" s="663"/>
      <c r="CU10" s="663"/>
      <c r="CV10" s="663"/>
      <c r="CW10" s="663"/>
      <c r="CX10" s="663"/>
      <c r="CY10" s="664"/>
      <c r="CZ10" s="688">
        <v>0</v>
      </c>
      <c r="DA10" s="688"/>
      <c r="DB10" s="688"/>
      <c r="DC10" s="688"/>
      <c r="DD10" s="668" t="s">
        <v>128</v>
      </c>
      <c r="DE10" s="663"/>
      <c r="DF10" s="663"/>
      <c r="DG10" s="663"/>
      <c r="DH10" s="663"/>
      <c r="DI10" s="663"/>
      <c r="DJ10" s="663"/>
      <c r="DK10" s="663"/>
      <c r="DL10" s="663"/>
      <c r="DM10" s="663"/>
      <c r="DN10" s="663"/>
      <c r="DO10" s="663"/>
      <c r="DP10" s="664"/>
      <c r="DQ10" s="668">
        <v>189</v>
      </c>
      <c r="DR10" s="663"/>
      <c r="DS10" s="663"/>
      <c r="DT10" s="663"/>
      <c r="DU10" s="663"/>
      <c r="DV10" s="663"/>
      <c r="DW10" s="663"/>
      <c r="DX10" s="663"/>
      <c r="DY10" s="663"/>
      <c r="DZ10" s="663"/>
      <c r="EA10" s="663"/>
      <c r="EB10" s="663"/>
      <c r="EC10" s="698"/>
    </row>
    <row r="11" spans="1:143" ht="11.25" customHeight="1" x14ac:dyDescent="0.15">
      <c r="B11" s="659" t="s">
        <v>244</v>
      </c>
      <c r="C11" s="660"/>
      <c r="D11" s="660"/>
      <c r="E11" s="660"/>
      <c r="F11" s="660"/>
      <c r="G11" s="660"/>
      <c r="H11" s="660"/>
      <c r="I11" s="660"/>
      <c r="J11" s="660"/>
      <c r="K11" s="660"/>
      <c r="L11" s="660"/>
      <c r="M11" s="660"/>
      <c r="N11" s="660"/>
      <c r="O11" s="660"/>
      <c r="P11" s="660"/>
      <c r="Q11" s="661"/>
      <c r="R11" s="662">
        <v>139843</v>
      </c>
      <c r="S11" s="663"/>
      <c r="T11" s="663"/>
      <c r="U11" s="663"/>
      <c r="V11" s="663"/>
      <c r="W11" s="663"/>
      <c r="X11" s="663"/>
      <c r="Y11" s="664"/>
      <c r="Z11" s="665">
        <v>2.2000000000000002</v>
      </c>
      <c r="AA11" s="666"/>
      <c r="AB11" s="666"/>
      <c r="AC11" s="667"/>
      <c r="AD11" s="668">
        <v>139843</v>
      </c>
      <c r="AE11" s="663"/>
      <c r="AF11" s="663"/>
      <c r="AG11" s="663"/>
      <c r="AH11" s="663"/>
      <c r="AI11" s="663"/>
      <c r="AJ11" s="663"/>
      <c r="AK11" s="664"/>
      <c r="AL11" s="665">
        <v>4.3</v>
      </c>
      <c r="AM11" s="666"/>
      <c r="AN11" s="666"/>
      <c r="AO11" s="690"/>
      <c r="AP11" s="659" t="s">
        <v>245</v>
      </c>
      <c r="AQ11" s="660"/>
      <c r="AR11" s="660"/>
      <c r="AS11" s="660"/>
      <c r="AT11" s="660"/>
      <c r="AU11" s="660"/>
      <c r="AV11" s="660"/>
      <c r="AW11" s="660"/>
      <c r="AX11" s="660"/>
      <c r="AY11" s="660"/>
      <c r="AZ11" s="660"/>
      <c r="BA11" s="660"/>
      <c r="BB11" s="660"/>
      <c r="BC11" s="660"/>
      <c r="BD11" s="660"/>
      <c r="BE11" s="660"/>
      <c r="BF11" s="661"/>
      <c r="BG11" s="662">
        <v>33590</v>
      </c>
      <c r="BH11" s="663"/>
      <c r="BI11" s="663"/>
      <c r="BJ11" s="663"/>
      <c r="BK11" s="663"/>
      <c r="BL11" s="663"/>
      <c r="BM11" s="663"/>
      <c r="BN11" s="664"/>
      <c r="BO11" s="688">
        <v>5.4</v>
      </c>
      <c r="BP11" s="688"/>
      <c r="BQ11" s="688"/>
      <c r="BR11" s="688"/>
      <c r="BS11" s="689">
        <v>9597</v>
      </c>
      <c r="BT11" s="689"/>
      <c r="BU11" s="689"/>
      <c r="BV11" s="689"/>
      <c r="BW11" s="689"/>
      <c r="BX11" s="689"/>
      <c r="BY11" s="689"/>
      <c r="BZ11" s="689"/>
      <c r="CA11" s="689"/>
      <c r="CB11" s="736"/>
      <c r="CD11" s="659" t="s">
        <v>246</v>
      </c>
      <c r="CE11" s="660"/>
      <c r="CF11" s="660"/>
      <c r="CG11" s="660"/>
      <c r="CH11" s="660"/>
      <c r="CI11" s="660"/>
      <c r="CJ11" s="660"/>
      <c r="CK11" s="660"/>
      <c r="CL11" s="660"/>
      <c r="CM11" s="660"/>
      <c r="CN11" s="660"/>
      <c r="CO11" s="660"/>
      <c r="CP11" s="660"/>
      <c r="CQ11" s="661"/>
      <c r="CR11" s="662">
        <v>461467</v>
      </c>
      <c r="CS11" s="663"/>
      <c r="CT11" s="663"/>
      <c r="CU11" s="663"/>
      <c r="CV11" s="663"/>
      <c r="CW11" s="663"/>
      <c r="CX11" s="663"/>
      <c r="CY11" s="664"/>
      <c r="CZ11" s="688">
        <v>7.3</v>
      </c>
      <c r="DA11" s="688"/>
      <c r="DB11" s="688"/>
      <c r="DC11" s="688"/>
      <c r="DD11" s="668">
        <v>272189</v>
      </c>
      <c r="DE11" s="663"/>
      <c r="DF11" s="663"/>
      <c r="DG11" s="663"/>
      <c r="DH11" s="663"/>
      <c r="DI11" s="663"/>
      <c r="DJ11" s="663"/>
      <c r="DK11" s="663"/>
      <c r="DL11" s="663"/>
      <c r="DM11" s="663"/>
      <c r="DN11" s="663"/>
      <c r="DO11" s="663"/>
      <c r="DP11" s="664"/>
      <c r="DQ11" s="668">
        <v>137749</v>
      </c>
      <c r="DR11" s="663"/>
      <c r="DS11" s="663"/>
      <c r="DT11" s="663"/>
      <c r="DU11" s="663"/>
      <c r="DV11" s="663"/>
      <c r="DW11" s="663"/>
      <c r="DX11" s="663"/>
      <c r="DY11" s="663"/>
      <c r="DZ11" s="663"/>
      <c r="EA11" s="663"/>
      <c r="EB11" s="663"/>
      <c r="EC11" s="698"/>
    </row>
    <row r="12" spans="1:143" ht="11.25" customHeight="1" x14ac:dyDescent="0.15">
      <c r="B12" s="659" t="s">
        <v>247</v>
      </c>
      <c r="C12" s="660"/>
      <c r="D12" s="660"/>
      <c r="E12" s="660"/>
      <c r="F12" s="660"/>
      <c r="G12" s="660"/>
      <c r="H12" s="660"/>
      <c r="I12" s="660"/>
      <c r="J12" s="660"/>
      <c r="K12" s="660"/>
      <c r="L12" s="660"/>
      <c r="M12" s="660"/>
      <c r="N12" s="660"/>
      <c r="O12" s="660"/>
      <c r="P12" s="660"/>
      <c r="Q12" s="661"/>
      <c r="R12" s="662" t="s">
        <v>128</v>
      </c>
      <c r="S12" s="663"/>
      <c r="T12" s="663"/>
      <c r="U12" s="663"/>
      <c r="V12" s="663"/>
      <c r="W12" s="663"/>
      <c r="X12" s="663"/>
      <c r="Y12" s="664"/>
      <c r="Z12" s="688" t="s">
        <v>128</v>
      </c>
      <c r="AA12" s="688"/>
      <c r="AB12" s="688"/>
      <c r="AC12" s="688"/>
      <c r="AD12" s="689" t="s">
        <v>128</v>
      </c>
      <c r="AE12" s="689"/>
      <c r="AF12" s="689"/>
      <c r="AG12" s="689"/>
      <c r="AH12" s="689"/>
      <c r="AI12" s="689"/>
      <c r="AJ12" s="689"/>
      <c r="AK12" s="689"/>
      <c r="AL12" s="665" t="s">
        <v>128</v>
      </c>
      <c r="AM12" s="666"/>
      <c r="AN12" s="666"/>
      <c r="AO12" s="690"/>
      <c r="AP12" s="659" t="s">
        <v>248</v>
      </c>
      <c r="AQ12" s="660"/>
      <c r="AR12" s="660"/>
      <c r="AS12" s="660"/>
      <c r="AT12" s="660"/>
      <c r="AU12" s="660"/>
      <c r="AV12" s="660"/>
      <c r="AW12" s="660"/>
      <c r="AX12" s="660"/>
      <c r="AY12" s="660"/>
      <c r="AZ12" s="660"/>
      <c r="BA12" s="660"/>
      <c r="BB12" s="660"/>
      <c r="BC12" s="660"/>
      <c r="BD12" s="660"/>
      <c r="BE12" s="660"/>
      <c r="BF12" s="661"/>
      <c r="BG12" s="662">
        <v>288400</v>
      </c>
      <c r="BH12" s="663"/>
      <c r="BI12" s="663"/>
      <c r="BJ12" s="663"/>
      <c r="BK12" s="663"/>
      <c r="BL12" s="663"/>
      <c r="BM12" s="663"/>
      <c r="BN12" s="664"/>
      <c r="BO12" s="688">
        <v>46.5</v>
      </c>
      <c r="BP12" s="688"/>
      <c r="BQ12" s="688"/>
      <c r="BR12" s="688"/>
      <c r="BS12" s="689" t="s">
        <v>128</v>
      </c>
      <c r="BT12" s="689"/>
      <c r="BU12" s="689"/>
      <c r="BV12" s="689"/>
      <c r="BW12" s="689"/>
      <c r="BX12" s="689"/>
      <c r="BY12" s="689"/>
      <c r="BZ12" s="689"/>
      <c r="CA12" s="689"/>
      <c r="CB12" s="736"/>
      <c r="CD12" s="659" t="s">
        <v>249</v>
      </c>
      <c r="CE12" s="660"/>
      <c r="CF12" s="660"/>
      <c r="CG12" s="660"/>
      <c r="CH12" s="660"/>
      <c r="CI12" s="660"/>
      <c r="CJ12" s="660"/>
      <c r="CK12" s="660"/>
      <c r="CL12" s="660"/>
      <c r="CM12" s="660"/>
      <c r="CN12" s="660"/>
      <c r="CO12" s="660"/>
      <c r="CP12" s="660"/>
      <c r="CQ12" s="661"/>
      <c r="CR12" s="662">
        <v>123230</v>
      </c>
      <c r="CS12" s="663"/>
      <c r="CT12" s="663"/>
      <c r="CU12" s="663"/>
      <c r="CV12" s="663"/>
      <c r="CW12" s="663"/>
      <c r="CX12" s="663"/>
      <c r="CY12" s="664"/>
      <c r="CZ12" s="688">
        <v>1.9</v>
      </c>
      <c r="DA12" s="688"/>
      <c r="DB12" s="688"/>
      <c r="DC12" s="688"/>
      <c r="DD12" s="668">
        <v>3</v>
      </c>
      <c r="DE12" s="663"/>
      <c r="DF12" s="663"/>
      <c r="DG12" s="663"/>
      <c r="DH12" s="663"/>
      <c r="DI12" s="663"/>
      <c r="DJ12" s="663"/>
      <c r="DK12" s="663"/>
      <c r="DL12" s="663"/>
      <c r="DM12" s="663"/>
      <c r="DN12" s="663"/>
      <c r="DO12" s="663"/>
      <c r="DP12" s="664"/>
      <c r="DQ12" s="668">
        <v>105418</v>
      </c>
      <c r="DR12" s="663"/>
      <c r="DS12" s="663"/>
      <c r="DT12" s="663"/>
      <c r="DU12" s="663"/>
      <c r="DV12" s="663"/>
      <c r="DW12" s="663"/>
      <c r="DX12" s="663"/>
      <c r="DY12" s="663"/>
      <c r="DZ12" s="663"/>
      <c r="EA12" s="663"/>
      <c r="EB12" s="663"/>
      <c r="EC12" s="698"/>
    </row>
    <row r="13" spans="1:143" ht="11.25" customHeight="1" x14ac:dyDescent="0.15">
      <c r="B13" s="659" t="s">
        <v>250</v>
      </c>
      <c r="C13" s="660"/>
      <c r="D13" s="660"/>
      <c r="E13" s="660"/>
      <c r="F13" s="660"/>
      <c r="G13" s="660"/>
      <c r="H13" s="660"/>
      <c r="I13" s="660"/>
      <c r="J13" s="660"/>
      <c r="K13" s="660"/>
      <c r="L13" s="660"/>
      <c r="M13" s="660"/>
      <c r="N13" s="660"/>
      <c r="O13" s="660"/>
      <c r="P13" s="660"/>
      <c r="Q13" s="661"/>
      <c r="R13" s="662" t="s">
        <v>128</v>
      </c>
      <c r="S13" s="663"/>
      <c r="T13" s="663"/>
      <c r="U13" s="663"/>
      <c r="V13" s="663"/>
      <c r="W13" s="663"/>
      <c r="X13" s="663"/>
      <c r="Y13" s="664"/>
      <c r="Z13" s="688" t="s">
        <v>128</v>
      </c>
      <c r="AA13" s="688"/>
      <c r="AB13" s="688"/>
      <c r="AC13" s="688"/>
      <c r="AD13" s="689" t="s">
        <v>128</v>
      </c>
      <c r="AE13" s="689"/>
      <c r="AF13" s="689"/>
      <c r="AG13" s="689"/>
      <c r="AH13" s="689"/>
      <c r="AI13" s="689"/>
      <c r="AJ13" s="689"/>
      <c r="AK13" s="689"/>
      <c r="AL13" s="665" t="s">
        <v>128</v>
      </c>
      <c r="AM13" s="666"/>
      <c r="AN13" s="666"/>
      <c r="AO13" s="690"/>
      <c r="AP13" s="659" t="s">
        <v>251</v>
      </c>
      <c r="AQ13" s="660"/>
      <c r="AR13" s="660"/>
      <c r="AS13" s="660"/>
      <c r="AT13" s="660"/>
      <c r="AU13" s="660"/>
      <c r="AV13" s="660"/>
      <c r="AW13" s="660"/>
      <c r="AX13" s="660"/>
      <c r="AY13" s="660"/>
      <c r="AZ13" s="660"/>
      <c r="BA13" s="660"/>
      <c r="BB13" s="660"/>
      <c r="BC13" s="660"/>
      <c r="BD13" s="660"/>
      <c r="BE13" s="660"/>
      <c r="BF13" s="661"/>
      <c r="BG13" s="662">
        <v>283470</v>
      </c>
      <c r="BH13" s="663"/>
      <c r="BI13" s="663"/>
      <c r="BJ13" s="663"/>
      <c r="BK13" s="663"/>
      <c r="BL13" s="663"/>
      <c r="BM13" s="663"/>
      <c r="BN13" s="664"/>
      <c r="BO13" s="688">
        <v>45.7</v>
      </c>
      <c r="BP13" s="688"/>
      <c r="BQ13" s="688"/>
      <c r="BR13" s="688"/>
      <c r="BS13" s="689" t="s">
        <v>128</v>
      </c>
      <c r="BT13" s="689"/>
      <c r="BU13" s="689"/>
      <c r="BV13" s="689"/>
      <c r="BW13" s="689"/>
      <c r="BX13" s="689"/>
      <c r="BY13" s="689"/>
      <c r="BZ13" s="689"/>
      <c r="CA13" s="689"/>
      <c r="CB13" s="736"/>
      <c r="CD13" s="659" t="s">
        <v>252</v>
      </c>
      <c r="CE13" s="660"/>
      <c r="CF13" s="660"/>
      <c r="CG13" s="660"/>
      <c r="CH13" s="660"/>
      <c r="CI13" s="660"/>
      <c r="CJ13" s="660"/>
      <c r="CK13" s="660"/>
      <c r="CL13" s="660"/>
      <c r="CM13" s="660"/>
      <c r="CN13" s="660"/>
      <c r="CO13" s="660"/>
      <c r="CP13" s="660"/>
      <c r="CQ13" s="661"/>
      <c r="CR13" s="662">
        <v>703935</v>
      </c>
      <c r="CS13" s="663"/>
      <c r="CT13" s="663"/>
      <c r="CU13" s="663"/>
      <c r="CV13" s="663"/>
      <c r="CW13" s="663"/>
      <c r="CX13" s="663"/>
      <c r="CY13" s="664"/>
      <c r="CZ13" s="688">
        <v>11.1</v>
      </c>
      <c r="DA13" s="688"/>
      <c r="DB13" s="688"/>
      <c r="DC13" s="688"/>
      <c r="DD13" s="668">
        <v>35976</v>
      </c>
      <c r="DE13" s="663"/>
      <c r="DF13" s="663"/>
      <c r="DG13" s="663"/>
      <c r="DH13" s="663"/>
      <c r="DI13" s="663"/>
      <c r="DJ13" s="663"/>
      <c r="DK13" s="663"/>
      <c r="DL13" s="663"/>
      <c r="DM13" s="663"/>
      <c r="DN13" s="663"/>
      <c r="DO13" s="663"/>
      <c r="DP13" s="664"/>
      <c r="DQ13" s="668">
        <v>544793</v>
      </c>
      <c r="DR13" s="663"/>
      <c r="DS13" s="663"/>
      <c r="DT13" s="663"/>
      <c r="DU13" s="663"/>
      <c r="DV13" s="663"/>
      <c r="DW13" s="663"/>
      <c r="DX13" s="663"/>
      <c r="DY13" s="663"/>
      <c r="DZ13" s="663"/>
      <c r="EA13" s="663"/>
      <c r="EB13" s="663"/>
      <c r="EC13" s="698"/>
    </row>
    <row r="14" spans="1:143" ht="11.25" customHeight="1" x14ac:dyDescent="0.15">
      <c r="B14" s="659" t="s">
        <v>253</v>
      </c>
      <c r="C14" s="660"/>
      <c r="D14" s="660"/>
      <c r="E14" s="660"/>
      <c r="F14" s="660"/>
      <c r="G14" s="660"/>
      <c r="H14" s="660"/>
      <c r="I14" s="660"/>
      <c r="J14" s="660"/>
      <c r="K14" s="660"/>
      <c r="L14" s="660"/>
      <c r="M14" s="660"/>
      <c r="N14" s="660"/>
      <c r="O14" s="660"/>
      <c r="P14" s="660"/>
      <c r="Q14" s="661"/>
      <c r="R14" s="662" t="s">
        <v>128</v>
      </c>
      <c r="S14" s="663"/>
      <c r="T14" s="663"/>
      <c r="U14" s="663"/>
      <c r="V14" s="663"/>
      <c r="W14" s="663"/>
      <c r="X14" s="663"/>
      <c r="Y14" s="664"/>
      <c r="Z14" s="688" t="s">
        <v>128</v>
      </c>
      <c r="AA14" s="688"/>
      <c r="AB14" s="688"/>
      <c r="AC14" s="688"/>
      <c r="AD14" s="689" t="s">
        <v>128</v>
      </c>
      <c r="AE14" s="689"/>
      <c r="AF14" s="689"/>
      <c r="AG14" s="689"/>
      <c r="AH14" s="689"/>
      <c r="AI14" s="689"/>
      <c r="AJ14" s="689"/>
      <c r="AK14" s="689"/>
      <c r="AL14" s="665" t="s">
        <v>128</v>
      </c>
      <c r="AM14" s="666"/>
      <c r="AN14" s="666"/>
      <c r="AO14" s="690"/>
      <c r="AP14" s="659" t="s">
        <v>254</v>
      </c>
      <c r="AQ14" s="660"/>
      <c r="AR14" s="660"/>
      <c r="AS14" s="660"/>
      <c r="AT14" s="660"/>
      <c r="AU14" s="660"/>
      <c r="AV14" s="660"/>
      <c r="AW14" s="660"/>
      <c r="AX14" s="660"/>
      <c r="AY14" s="660"/>
      <c r="AZ14" s="660"/>
      <c r="BA14" s="660"/>
      <c r="BB14" s="660"/>
      <c r="BC14" s="660"/>
      <c r="BD14" s="660"/>
      <c r="BE14" s="660"/>
      <c r="BF14" s="661"/>
      <c r="BG14" s="662">
        <v>11018</v>
      </c>
      <c r="BH14" s="663"/>
      <c r="BI14" s="663"/>
      <c r="BJ14" s="663"/>
      <c r="BK14" s="663"/>
      <c r="BL14" s="663"/>
      <c r="BM14" s="663"/>
      <c r="BN14" s="664"/>
      <c r="BO14" s="688">
        <v>1.8</v>
      </c>
      <c r="BP14" s="688"/>
      <c r="BQ14" s="688"/>
      <c r="BR14" s="688"/>
      <c r="BS14" s="689" t="s">
        <v>128</v>
      </c>
      <c r="BT14" s="689"/>
      <c r="BU14" s="689"/>
      <c r="BV14" s="689"/>
      <c r="BW14" s="689"/>
      <c r="BX14" s="689"/>
      <c r="BY14" s="689"/>
      <c r="BZ14" s="689"/>
      <c r="CA14" s="689"/>
      <c r="CB14" s="736"/>
      <c r="CD14" s="659" t="s">
        <v>255</v>
      </c>
      <c r="CE14" s="660"/>
      <c r="CF14" s="660"/>
      <c r="CG14" s="660"/>
      <c r="CH14" s="660"/>
      <c r="CI14" s="660"/>
      <c r="CJ14" s="660"/>
      <c r="CK14" s="660"/>
      <c r="CL14" s="660"/>
      <c r="CM14" s="660"/>
      <c r="CN14" s="660"/>
      <c r="CO14" s="660"/>
      <c r="CP14" s="660"/>
      <c r="CQ14" s="661"/>
      <c r="CR14" s="662">
        <v>182915</v>
      </c>
      <c r="CS14" s="663"/>
      <c r="CT14" s="663"/>
      <c r="CU14" s="663"/>
      <c r="CV14" s="663"/>
      <c r="CW14" s="663"/>
      <c r="CX14" s="663"/>
      <c r="CY14" s="664"/>
      <c r="CZ14" s="688">
        <v>2.9</v>
      </c>
      <c r="DA14" s="688"/>
      <c r="DB14" s="688"/>
      <c r="DC14" s="688"/>
      <c r="DD14" s="668">
        <v>5967</v>
      </c>
      <c r="DE14" s="663"/>
      <c r="DF14" s="663"/>
      <c r="DG14" s="663"/>
      <c r="DH14" s="663"/>
      <c r="DI14" s="663"/>
      <c r="DJ14" s="663"/>
      <c r="DK14" s="663"/>
      <c r="DL14" s="663"/>
      <c r="DM14" s="663"/>
      <c r="DN14" s="663"/>
      <c r="DO14" s="663"/>
      <c r="DP14" s="664"/>
      <c r="DQ14" s="668">
        <v>171407</v>
      </c>
      <c r="DR14" s="663"/>
      <c r="DS14" s="663"/>
      <c r="DT14" s="663"/>
      <c r="DU14" s="663"/>
      <c r="DV14" s="663"/>
      <c r="DW14" s="663"/>
      <c r="DX14" s="663"/>
      <c r="DY14" s="663"/>
      <c r="DZ14" s="663"/>
      <c r="EA14" s="663"/>
      <c r="EB14" s="663"/>
      <c r="EC14" s="698"/>
    </row>
    <row r="15" spans="1:143" ht="11.25" customHeight="1" x14ac:dyDescent="0.15">
      <c r="B15" s="659" t="s">
        <v>256</v>
      </c>
      <c r="C15" s="660"/>
      <c r="D15" s="660"/>
      <c r="E15" s="660"/>
      <c r="F15" s="660"/>
      <c r="G15" s="660"/>
      <c r="H15" s="660"/>
      <c r="I15" s="660"/>
      <c r="J15" s="660"/>
      <c r="K15" s="660"/>
      <c r="L15" s="660"/>
      <c r="M15" s="660"/>
      <c r="N15" s="660"/>
      <c r="O15" s="660"/>
      <c r="P15" s="660"/>
      <c r="Q15" s="661"/>
      <c r="R15" s="662" t="s">
        <v>128</v>
      </c>
      <c r="S15" s="663"/>
      <c r="T15" s="663"/>
      <c r="U15" s="663"/>
      <c r="V15" s="663"/>
      <c r="W15" s="663"/>
      <c r="X15" s="663"/>
      <c r="Y15" s="664"/>
      <c r="Z15" s="688" t="s">
        <v>128</v>
      </c>
      <c r="AA15" s="688"/>
      <c r="AB15" s="688"/>
      <c r="AC15" s="688"/>
      <c r="AD15" s="689" t="s">
        <v>128</v>
      </c>
      <c r="AE15" s="689"/>
      <c r="AF15" s="689"/>
      <c r="AG15" s="689"/>
      <c r="AH15" s="689"/>
      <c r="AI15" s="689"/>
      <c r="AJ15" s="689"/>
      <c r="AK15" s="689"/>
      <c r="AL15" s="665" t="s">
        <v>128</v>
      </c>
      <c r="AM15" s="666"/>
      <c r="AN15" s="666"/>
      <c r="AO15" s="690"/>
      <c r="AP15" s="659" t="s">
        <v>257</v>
      </c>
      <c r="AQ15" s="660"/>
      <c r="AR15" s="660"/>
      <c r="AS15" s="660"/>
      <c r="AT15" s="660"/>
      <c r="AU15" s="660"/>
      <c r="AV15" s="660"/>
      <c r="AW15" s="660"/>
      <c r="AX15" s="660"/>
      <c r="AY15" s="660"/>
      <c r="AZ15" s="660"/>
      <c r="BA15" s="660"/>
      <c r="BB15" s="660"/>
      <c r="BC15" s="660"/>
      <c r="BD15" s="660"/>
      <c r="BE15" s="660"/>
      <c r="BF15" s="661"/>
      <c r="BG15" s="662">
        <v>66317</v>
      </c>
      <c r="BH15" s="663"/>
      <c r="BI15" s="663"/>
      <c r="BJ15" s="663"/>
      <c r="BK15" s="663"/>
      <c r="BL15" s="663"/>
      <c r="BM15" s="663"/>
      <c r="BN15" s="664"/>
      <c r="BO15" s="688">
        <v>10.7</v>
      </c>
      <c r="BP15" s="688"/>
      <c r="BQ15" s="688"/>
      <c r="BR15" s="688"/>
      <c r="BS15" s="689" t="s">
        <v>128</v>
      </c>
      <c r="BT15" s="689"/>
      <c r="BU15" s="689"/>
      <c r="BV15" s="689"/>
      <c r="BW15" s="689"/>
      <c r="BX15" s="689"/>
      <c r="BY15" s="689"/>
      <c r="BZ15" s="689"/>
      <c r="CA15" s="689"/>
      <c r="CB15" s="736"/>
      <c r="CD15" s="659" t="s">
        <v>258</v>
      </c>
      <c r="CE15" s="660"/>
      <c r="CF15" s="660"/>
      <c r="CG15" s="660"/>
      <c r="CH15" s="660"/>
      <c r="CI15" s="660"/>
      <c r="CJ15" s="660"/>
      <c r="CK15" s="660"/>
      <c r="CL15" s="660"/>
      <c r="CM15" s="660"/>
      <c r="CN15" s="660"/>
      <c r="CO15" s="660"/>
      <c r="CP15" s="660"/>
      <c r="CQ15" s="661"/>
      <c r="CR15" s="662">
        <v>517220</v>
      </c>
      <c r="CS15" s="663"/>
      <c r="CT15" s="663"/>
      <c r="CU15" s="663"/>
      <c r="CV15" s="663"/>
      <c r="CW15" s="663"/>
      <c r="CX15" s="663"/>
      <c r="CY15" s="664"/>
      <c r="CZ15" s="688">
        <v>8.1999999999999993</v>
      </c>
      <c r="DA15" s="688"/>
      <c r="DB15" s="688"/>
      <c r="DC15" s="688"/>
      <c r="DD15" s="668">
        <v>153963</v>
      </c>
      <c r="DE15" s="663"/>
      <c r="DF15" s="663"/>
      <c r="DG15" s="663"/>
      <c r="DH15" s="663"/>
      <c r="DI15" s="663"/>
      <c r="DJ15" s="663"/>
      <c r="DK15" s="663"/>
      <c r="DL15" s="663"/>
      <c r="DM15" s="663"/>
      <c r="DN15" s="663"/>
      <c r="DO15" s="663"/>
      <c r="DP15" s="664"/>
      <c r="DQ15" s="668">
        <v>330936</v>
      </c>
      <c r="DR15" s="663"/>
      <c r="DS15" s="663"/>
      <c r="DT15" s="663"/>
      <c r="DU15" s="663"/>
      <c r="DV15" s="663"/>
      <c r="DW15" s="663"/>
      <c r="DX15" s="663"/>
      <c r="DY15" s="663"/>
      <c r="DZ15" s="663"/>
      <c r="EA15" s="663"/>
      <c r="EB15" s="663"/>
      <c r="EC15" s="698"/>
    </row>
    <row r="16" spans="1:143" ht="11.25" customHeight="1" x14ac:dyDescent="0.15">
      <c r="B16" s="659" t="s">
        <v>259</v>
      </c>
      <c r="C16" s="660"/>
      <c r="D16" s="660"/>
      <c r="E16" s="660"/>
      <c r="F16" s="660"/>
      <c r="G16" s="660"/>
      <c r="H16" s="660"/>
      <c r="I16" s="660"/>
      <c r="J16" s="660"/>
      <c r="K16" s="660"/>
      <c r="L16" s="660"/>
      <c r="M16" s="660"/>
      <c r="N16" s="660"/>
      <c r="O16" s="660"/>
      <c r="P16" s="660"/>
      <c r="Q16" s="661"/>
      <c r="R16" s="662">
        <v>4462</v>
      </c>
      <c r="S16" s="663"/>
      <c r="T16" s="663"/>
      <c r="U16" s="663"/>
      <c r="V16" s="663"/>
      <c r="W16" s="663"/>
      <c r="X16" s="663"/>
      <c r="Y16" s="664"/>
      <c r="Z16" s="688">
        <v>0.1</v>
      </c>
      <c r="AA16" s="688"/>
      <c r="AB16" s="688"/>
      <c r="AC16" s="688"/>
      <c r="AD16" s="689">
        <v>4462</v>
      </c>
      <c r="AE16" s="689"/>
      <c r="AF16" s="689"/>
      <c r="AG16" s="689"/>
      <c r="AH16" s="689"/>
      <c r="AI16" s="689"/>
      <c r="AJ16" s="689"/>
      <c r="AK16" s="689"/>
      <c r="AL16" s="665">
        <v>0.1</v>
      </c>
      <c r="AM16" s="666"/>
      <c r="AN16" s="666"/>
      <c r="AO16" s="690"/>
      <c r="AP16" s="659" t="s">
        <v>260</v>
      </c>
      <c r="AQ16" s="660"/>
      <c r="AR16" s="660"/>
      <c r="AS16" s="660"/>
      <c r="AT16" s="660"/>
      <c r="AU16" s="660"/>
      <c r="AV16" s="660"/>
      <c r="AW16" s="660"/>
      <c r="AX16" s="660"/>
      <c r="AY16" s="660"/>
      <c r="AZ16" s="660"/>
      <c r="BA16" s="660"/>
      <c r="BB16" s="660"/>
      <c r="BC16" s="660"/>
      <c r="BD16" s="660"/>
      <c r="BE16" s="660"/>
      <c r="BF16" s="661"/>
      <c r="BG16" s="662" t="s">
        <v>128</v>
      </c>
      <c r="BH16" s="663"/>
      <c r="BI16" s="663"/>
      <c r="BJ16" s="663"/>
      <c r="BK16" s="663"/>
      <c r="BL16" s="663"/>
      <c r="BM16" s="663"/>
      <c r="BN16" s="664"/>
      <c r="BO16" s="688" t="s">
        <v>128</v>
      </c>
      <c r="BP16" s="688"/>
      <c r="BQ16" s="688"/>
      <c r="BR16" s="688"/>
      <c r="BS16" s="689" t="s">
        <v>128</v>
      </c>
      <c r="BT16" s="689"/>
      <c r="BU16" s="689"/>
      <c r="BV16" s="689"/>
      <c r="BW16" s="689"/>
      <c r="BX16" s="689"/>
      <c r="BY16" s="689"/>
      <c r="BZ16" s="689"/>
      <c r="CA16" s="689"/>
      <c r="CB16" s="736"/>
      <c r="CD16" s="659" t="s">
        <v>261</v>
      </c>
      <c r="CE16" s="660"/>
      <c r="CF16" s="660"/>
      <c r="CG16" s="660"/>
      <c r="CH16" s="660"/>
      <c r="CI16" s="660"/>
      <c r="CJ16" s="660"/>
      <c r="CK16" s="660"/>
      <c r="CL16" s="660"/>
      <c r="CM16" s="660"/>
      <c r="CN16" s="660"/>
      <c r="CO16" s="660"/>
      <c r="CP16" s="660"/>
      <c r="CQ16" s="661"/>
      <c r="CR16" s="662" t="s">
        <v>128</v>
      </c>
      <c r="CS16" s="663"/>
      <c r="CT16" s="663"/>
      <c r="CU16" s="663"/>
      <c r="CV16" s="663"/>
      <c r="CW16" s="663"/>
      <c r="CX16" s="663"/>
      <c r="CY16" s="664"/>
      <c r="CZ16" s="688" t="s">
        <v>128</v>
      </c>
      <c r="DA16" s="688"/>
      <c r="DB16" s="688"/>
      <c r="DC16" s="688"/>
      <c r="DD16" s="668" t="s">
        <v>128</v>
      </c>
      <c r="DE16" s="663"/>
      <c r="DF16" s="663"/>
      <c r="DG16" s="663"/>
      <c r="DH16" s="663"/>
      <c r="DI16" s="663"/>
      <c r="DJ16" s="663"/>
      <c r="DK16" s="663"/>
      <c r="DL16" s="663"/>
      <c r="DM16" s="663"/>
      <c r="DN16" s="663"/>
      <c r="DO16" s="663"/>
      <c r="DP16" s="664"/>
      <c r="DQ16" s="668" t="s">
        <v>128</v>
      </c>
      <c r="DR16" s="663"/>
      <c r="DS16" s="663"/>
      <c r="DT16" s="663"/>
      <c r="DU16" s="663"/>
      <c r="DV16" s="663"/>
      <c r="DW16" s="663"/>
      <c r="DX16" s="663"/>
      <c r="DY16" s="663"/>
      <c r="DZ16" s="663"/>
      <c r="EA16" s="663"/>
      <c r="EB16" s="663"/>
      <c r="EC16" s="698"/>
    </row>
    <row r="17" spans="2:133" ht="11.25" customHeight="1" x14ac:dyDescent="0.15">
      <c r="B17" s="659" t="s">
        <v>262</v>
      </c>
      <c r="C17" s="660"/>
      <c r="D17" s="660"/>
      <c r="E17" s="660"/>
      <c r="F17" s="660"/>
      <c r="G17" s="660"/>
      <c r="H17" s="660"/>
      <c r="I17" s="660"/>
      <c r="J17" s="660"/>
      <c r="K17" s="660"/>
      <c r="L17" s="660"/>
      <c r="M17" s="660"/>
      <c r="N17" s="660"/>
      <c r="O17" s="660"/>
      <c r="P17" s="660"/>
      <c r="Q17" s="661"/>
      <c r="R17" s="662">
        <v>7800</v>
      </c>
      <c r="S17" s="663"/>
      <c r="T17" s="663"/>
      <c r="U17" s="663"/>
      <c r="V17" s="663"/>
      <c r="W17" s="663"/>
      <c r="X17" s="663"/>
      <c r="Y17" s="664"/>
      <c r="Z17" s="688">
        <v>0.1</v>
      </c>
      <c r="AA17" s="688"/>
      <c r="AB17" s="688"/>
      <c r="AC17" s="688"/>
      <c r="AD17" s="689">
        <v>7800</v>
      </c>
      <c r="AE17" s="689"/>
      <c r="AF17" s="689"/>
      <c r="AG17" s="689"/>
      <c r="AH17" s="689"/>
      <c r="AI17" s="689"/>
      <c r="AJ17" s="689"/>
      <c r="AK17" s="689"/>
      <c r="AL17" s="665">
        <v>0.2</v>
      </c>
      <c r="AM17" s="666"/>
      <c r="AN17" s="666"/>
      <c r="AO17" s="690"/>
      <c r="AP17" s="659" t="s">
        <v>263</v>
      </c>
      <c r="AQ17" s="660"/>
      <c r="AR17" s="660"/>
      <c r="AS17" s="660"/>
      <c r="AT17" s="660"/>
      <c r="AU17" s="660"/>
      <c r="AV17" s="660"/>
      <c r="AW17" s="660"/>
      <c r="AX17" s="660"/>
      <c r="AY17" s="660"/>
      <c r="AZ17" s="660"/>
      <c r="BA17" s="660"/>
      <c r="BB17" s="660"/>
      <c r="BC17" s="660"/>
      <c r="BD17" s="660"/>
      <c r="BE17" s="660"/>
      <c r="BF17" s="661"/>
      <c r="BG17" s="662" t="s">
        <v>128</v>
      </c>
      <c r="BH17" s="663"/>
      <c r="BI17" s="663"/>
      <c r="BJ17" s="663"/>
      <c r="BK17" s="663"/>
      <c r="BL17" s="663"/>
      <c r="BM17" s="663"/>
      <c r="BN17" s="664"/>
      <c r="BO17" s="688" t="s">
        <v>128</v>
      </c>
      <c r="BP17" s="688"/>
      <c r="BQ17" s="688"/>
      <c r="BR17" s="688"/>
      <c r="BS17" s="689" t="s">
        <v>128</v>
      </c>
      <c r="BT17" s="689"/>
      <c r="BU17" s="689"/>
      <c r="BV17" s="689"/>
      <c r="BW17" s="689"/>
      <c r="BX17" s="689"/>
      <c r="BY17" s="689"/>
      <c r="BZ17" s="689"/>
      <c r="CA17" s="689"/>
      <c r="CB17" s="736"/>
      <c r="CD17" s="659" t="s">
        <v>264</v>
      </c>
      <c r="CE17" s="660"/>
      <c r="CF17" s="660"/>
      <c r="CG17" s="660"/>
      <c r="CH17" s="660"/>
      <c r="CI17" s="660"/>
      <c r="CJ17" s="660"/>
      <c r="CK17" s="660"/>
      <c r="CL17" s="660"/>
      <c r="CM17" s="660"/>
      <c r="CN17" s="660"/>
      <c r="CO17" s="660"/>
      <c r="CP17" s="660"/>
      <c r="CQ17" s="661"/>
      <c r="CR17" s="662">
        <v>548952</v>
      </c>
      <c r="CS17" s="663"/>
      <c r="CT17" s="663"/>
      <c r="CU17" s="663"/>
      <c r="CV17" s="663"/>
      <c r="CW17" s="663"/>
      <c r="CX17" s="663"/>
      <c r="CY17" s="664"/>
      <c r="CZ17" s="688">
        <v>8.6999999999999993</v>
      </c>
      <c r="DA17" s="688"/>
      <c r="DB17" s="688"/>
      <c r="DC17" s="688"/>
      <c r="DD17" s="668" t="s">
        <v>128</v>
      </c>
      <c r="DE17" s="663"/>
      <c r="DF17" s="663"/>
      <c r="DG17" s="663"/>
      <c r="DH17" s="663"/>
      <c r="DI17" s="663"/>
      <c r="DJ17" s="663"/>
      <c r="DK17" s="663"/>
      <c r="DL17" s="663"/>
      <c r="DM17" s="663"/>
      <c r="DN17" s="663"/>
      <c r="DO17" s="663"/>
      <c r="DP17" s="664"/>
      <c r="DQ17" s="668">
        <v>517533</v>
      </c>
      <c r="DR17" s="663"/>
      <c r="DS17" s="663"/>
      <c r="DT17" s="663"/>
      <c r="DU17" s="663"/>
      <c r="DV17" s="663"/>
      <c r="DW17" s="663"/>
      <c r="DX17" s="663"/>
      <c r="DY17" s="663"/>
      <c r="DZ17" s="663"/>
      <c r="EA17" s="663"/>
      <c r="EB17" s="663"/>
      <c r="EC17" s="698"/>
    </row>
    <row r="18" spans="2:133" ht="11.25" customHeight="1" x14ac:dyDescent="0.15">
      <c r="B18" s="659" t="s">
        <v>265</v>
      </c>
      <c r="C18" s="660"/>
      <c r="D18" s="660"/>
      <c r="E18" s="660"/>
      <c r="F18" s="660"/>
      <c r="G18" s="660"/>
      <c r="H18" s="660"/>
      <c r="I18" s="660"/>
      <c r="J18" s="660"/>
      <c r="K18" s="660"/>
      <c r="L18" s="660"/>
      <c r="M18" s="660"/>
      <c r="N18" s="660"/>
      <c r="O18" s="660"/>
      <c r="P18" s="660"/>
      <c r="Q18" s="661"/>
      <c r="R18" s="662">
        <v>26395</v>
      </c>
      <c r="S18" s="663"/>
      <c r="T18" s="663"/>
      <c r="U18" s="663"/>
      <c r="V18" s="663"/>
      <c r="W18" s="663"/>
      <c r="X18" s="663"/>
      <c r="Y18" s="664"/>
      <c r="Z18" s="688">
        <v>0.4</v>
      </c>
      <c r="AA18" s="688"/>
      <c r="AB18" s="688"/>
      <c r="AC18" s="688"/>
      <c r="AD18" s="689">
        <v>26395</v>
      </c>
      <c r="AE18" s="689"/>
      <c r="AF18" s="689"/>
      <c r="AG18" s="689"/>
      <c r="AH18" s="689"/>
      <c r="AI18" s="689"/>
      <c r="AJ18" s="689"/>
      <c r="AK18" s="689"/>
      <c r="AL18" s="665">
        <v>0.80000001192092896</v>
      </c>
      <c r="AM18" s="666"/>
      <c r="AN18" s="666"/>
      <c r="AO18" s="690"/>
      <c r="AP18" s="659" t="s">
        <v>266</v>
      </c>
      <c r="AQ18" s="660"/>
      <c r="AR18" s="660"/>
      <c r="AS18" s="660"/>
      <c r="AT18" s="660"/>
      <c r="AU18" s="660"/>
      <c r="AV18" s="660"/>
      <c r="AW18" s="660"/>
      <c r="AX18" s="660"/>
      <c r="AY18" s="660"/>
      <c r="AZ18" s="660"/>
      <c r="BA18" s="660"/>
      <c r="BB18" s="660"/>
      <c r="BC18" s="660"/>
      <c r="BD18" s="660"/>
      <c r="BE18" s="660"/>
      <c r="BF18" s="661"/>
      <c r="BG18" s="662" t="s">
        <v>128</v>
      </c>
      <c r="BH18" s="663"/>
      <c r="BI18" s="663"/>
      <c r="BJ18" s="663"/>
      <c r="BK18" s="663"/>
      <c r="BL18" s="663"/>
      <c r="BM18" s="663"/>
      <c r="BN18" s="664"/>
      <c r="BO18" s="688" t="s">
        <v>128</v>
      </c>
      <c r="BP18" s="688"/>
      <c r="BQ18" s="688"/>
      <c r="BR18" s="688"/>
      <c r="BS18" s="689" t="s">
        <v>128</v>
      </c>
      <c r="BT18" s="689"/>
      <c r="BU18" s="689"/>
      <c r="BV18" s="689"/>
      <c r="BW18" s="689"/>
      <c r="BX18" s="689"/>
      <c r="BY18" s="689"/>
      <c r="BZ18" s="689"/>
      <c r="CA18" s="689"/>
      <c r="CB18" s="736"/>
      <c r="CD18" s="659" t="s">
        <v>267</v>
      </c>
      <c r="CE18" s="660"/>
      <c r="CF18" s="660"/>
      <c r="CG18" s="660"/>
      <c r="CH18" s="660"/>
      <c r="CI18" s="660"/>
      <c r="CJ18" s="660"/>
      <c r="CK18" s="660"/>
      <c r="CL18" s="660"/>
      <c r="CM18" s="660"/>
      <c r="CN18" s="660"/>
      <c r="CO18" s="660"/>
      <c r="CP18" s="660"/>
      <c r="CQ18" s="661"/>
      <c r="CR18" s="662">
        <v>5309</v>
      </c>
      <c r="CS18" s="663"/>
      <c r="CT18" s="663"/>
      <c r="CU18" s="663"/>
      <c r="CV18" s="663"/>
      <c r="CW18" s="663"/>
      <c r="CX18" s="663"/>
      <c r="CY18" s="664"/>
      <c r="CZ18" s="688">
        <v>0.1</v>
      </c>
      <c r="DA18" s="688"/>
      <c r="DB18" s="688"/>
      <c r="DC18" s="688"/>
      <c r="DD18" s="668" t="s">
        <v>128</v>
      </c>
      <c r="DE18" s="663"/>
      <c r="DF18" s="663"/>
      <c r="DG18" s="663"/>
      <c r="DH18" s="663"/>
      <c r="DI18" s="663"/>
      <c r="DJ18" s="663"/>
      <c r="DK18" s="663"/>
      <c r="DL18" s="663"/>
      <c r="DM18" s="663"/>
      <c r="DN18" s="663"/>
      <c r="DO18" s="663"/>
      <c r="DP18" s="664"/>
      <c r="DQ18" s="668">
        <v>5309</v>
      </c>
      <c r="DR18" s="663"/>
      <c r="DS18" s="663"/>
      <c r="DT18" s="663"/>
      <c r="DU18" s="663"/>
      <c r="DV18" s="663"/>
      <c r="DW18" s="663"/>
      <c r="DX18" s="663"/>
      <c r="DY18" s="663"/>
      <c r="DZ18" s="663"/>
      <c r="EA18" s="663"/>
      <c r="EB18" s="663"/>
      <c r="EC18" s="698"/>
    </row>
    <row r="19" spans="2:133" ht="11.25" customHeight="1" x14ac:dyDescent="0.15">
      <c r="B19" s="659" t="s">
        <v>268</v>
      </c>
      <c r="C19" s="660"/>
      <c r="D19" s="660"/>
      <c r="E19" s="660"/>
      <c r="F19" s="660"/>
      <c r="G19" s="660"/>
      <c r="H19" s="660"/>
      <c r="I19" s="660"/>
      <c r="J19" s="660"/>
      <c r="K19" s="660"/>
      <c r="L19" s="660"/>
      <c r="M19" s="660"/>
      <c r="N19" s="660"/>
      <c r="O19" s="660"/>
      <c r="P19" s="660"/>
      <c r="Q19" s="661"/>
      <c r="R19" s="662">
        <v>1336</v>
      </c>
      <c r="S19" s="663"/>
      <c r="T19" s="663"/>
      <c r="U19" s="663"/>
      <c r="V19" s="663"/>
      <c r="W19" s="663"/>
      <c r="X19" s="663"/>
      <c r="Y19" s="664"/>
      <c r="Z19" s="688">
        <v>0</v>
      </c>
      <c r="AA19" s="688"/>
      <c r="AB19" s="688"/>
      <c r="AC19" s="688"/>
      <c r="AD19" s="689">
        <v>1336</v>
      </c>
      <c r="AE19" s="689"/>
      <c r="AF19" s="689"/>
      <c r="AG19" s="689"/>
      <c r="AH19" s="689"/>
      <c r="AI19" s="689"/>
      <c r="AJ19" s="689"/>
      <c r="AK19" s="689"/>
      <c r="AL19" s="665">
        <v>0</v>
      </c>
      <c r="AM19" s="666"/>
      <c r="AN19" s="666"/>
      <c r="AO19" s="690"/>
      <c r="AP19" s="659" t="s">
        <v>269</v>
      </c>
      <c r="AQ19" s="660"/>
      <c r="AR19" s="660"/>
      <c r="AS19" s="660"/>
      <c r="AT19" s="660"/>
      <c r="AU19" s="660"/>
      <c r="AV19" s="660"/>
      <c r="AW19" s="660"/>
      <c r="AX19" s="660"/>
      <c r="AY19" s="660"/>
      <c r="AZ19" s="660"/>
      <c r="BA19" s="660"/>
      <c r="BB19" s="660"/>
      <c r="BC19" s="660"/>
      <c r="BD19" s="660"/>
      <c r="BE19" s="660"/>
      <c r="BF19" s="661"/>
      <c r="BG19" s="662">
        <v>3187</v>
      </c>
      <c r="BH19" s="663"/>
      <c r="BI19" s="663"/>
      <c r="BJ19" s="663"/>
      <c r="BK19" s="663"/>
      <c r="BL19" s="663"/>
      <c r="BM19" s="663"/>
      <c r="BN19" s="664"/>
      <c r="BO19" s="688">
        <v>0.5</v>
      </c>
      <c r="BP19" s="688"/>
      <c r="BQ19" s="688"/>
      <c r="BR19" s="688"/>
      <c r="BS19" s="689" t="s">
        <v>128</v>
      </c>
      <c r="BT19" s="689"/>
      <c r="BU19" s="689"/>
      <c r="BV19" s="689"/>
      <c r="BW19" s="689"/>
      <c r="BX19" s="689"/>
      <c r="BY19" s="689"/>
      <c r="BZ19" s="689"/>
      <c r="CA19" s="689"/>
      <c r="CB19" s="736"/>
      <c r="CD19" s="659" t="s">
        <v>270</v>
      </c>
      <c r="CE19" s="660"/>
      <c r="CF19" s="660"/>
      <c r="CG19" s="660"/>
      <c r="CH19" s="660"/>
      <c r="CI19" s="660"/>
      <c r="CJ19" s="660"/>
      <c r="CK19" s="660"/>
      <c r="CL19" s="660"/>
      <c r="CM19" s="660"/>
      <c r="CN19" s="660"/>
      <c r="CO19" s="660"/>
      <c r="CP19" s="660"/>
      <c r="CQ19" s="661"/>
      <c r="CR19" s="662" t="s">
        <v>128</v>
      </c>
      <c r="CS19" s="663"/>
      <c r="CT19" s="663"/>
      <c r="CU19" s="663"/>
      <c r="CV19" s="663"/>
      <c r="CW19" s="663"/>
      <c r="CX19" s="663"/>
      <c r="CY19" s="664"/>
      <c r="CZ19" s="688" t="s">
        <v>128</v>
      </c>
      <c r="DA19" s="688"/>
      <c r="DB19" s="688"/>
      <c r="DC19" s="688"/>
      <c r="DD19" s="668" t="s">
        <v>128</v>
      </c>
      <c r="DE19" s="663"/>
      <c r="DF19" s="663"/>
      <c r="DG19" s="663"/>
      <c r="DH19" s="663"/>
      <c r="DI19" s="663"/>
      <c r="DJ19" s="663"/>
      <c r="DK19" s="663"/>
      <c r="DL19" s="663"/>
      <c r="DM19" s="663"/>
      <c r="DN19" s="663"/>
      <c r="DO19" s="663"/>
      <c r="DP19" s="664"/>
      <c r="DQ19" s="668" t="s">
        <v>128</v>
      </c>
      <c r="DR19" s="663"/>
      <c r="DS19" s="663"/>
      <c r="DT19" s="663"/>
      <c r="DU19" s="663"/>
      <c r="DV19" s="663"/>
      <c r="DW19" s="663"/>
      <c r="DX19" s="663"/>
      <c r="DY19" s="663"/>
      <c r="DZ19" s="663"/>
      <c r="EA19" s="663"/>
      <c r="EB19" s="663"/>
      <c r="EC19" s="698"/>
    </row>
    <row r="20" spans="2:133" ht="11.25" customHeight="1" x14ac:dyDescent="0.15">
      <c r="B20" s="659" t="s">
        <v>271</v>
      </c>
      <c r="C20" s="660"/>
      <c r="D20" s="660"/>
      <c r="E20" s="660"/>
      <c r="F20" s="660"/>
      <c r="G20" s="660"/>
      <c r="H20" s="660"/>
      <c r="I20" s="660"/>
      <c r="J20" s="660"/>
      <c r="K20" s="660"/>
      <c r="L20" s="660"/>
      <c r="M20" s="660"/>
      <c r="N20" s="660"/>
      <c r="O20" s="660"/>
      <c r="P20" s="660"/>
      <c r="Q20" s="661"/>
      <c r="R20" s="662">
        <v>1240</v>
      </c>
      <c r="S20" s="663"/>
      <c r="T20" s="663"/>
      <c r="U20" s="663"/>
      <c r="V20" s="663"/>
      <c r="W20" s="663"/>
      <c r="X20" s="663"/>
      <c r="Y20" s="664"/>
      <c r="Z20" s="688">
        <v>0</v>
      </c>
      <c r="AA20" s="688"/>
      <c r="AB20" s="688"/>
      <c r="AC20" s="688"/>
      <c r="AD20" s="689">
        <v>1240</v>
      </c>
      <c r="AE20" s="689"/>
      <c r="AF20" s="689"/>
      <c r="AG20" s="689"/>
      <c r="AH20" s="689"/>
      <c r="AI20" s="689"/>
      <c r="AJ20" s="689"/>
      <c r="AK20" s="689"/>
      <c r="AL20" s="665">
        <v>0</v>
      </c>
      <c r="AM20" s="666"/>
      <c r="AN20" s="666"/>
      <c r="AO20" s="690"/>
      <c r="AP20" s="659" t="s">
        <v>272</v>
      </c>
      <c r="AQ20" s="660"/>
      <c r="AR20" s="660"/>
      <c r="AS20" s="660"/>
      <c r="AT20" s="660"/>
      <c r="AU20" s="660"/>
      <c r="AV20" s="660"/>
      <c r="AW20" s="660"/>
      <c r="AX20" s="660"/>
      <c r="AY20" s="660"/>
      <c r="AZ20" s="660"/>
      <c r="BA20" s="660"/>
      <c r="BB20" s="660"/>
      <c r="BC20" s="660"/>
      <c r="BD20" s="660"/>
      <c r="BE20" s="660"/>
      <c r="BF20" s="661"/>
      <c r="BG20" s="662">
        <v>3187</v>
      </c>
      <c r="BH20" s="663"/>
      <c r="BI20" s="663"/>
      <c r="BJ20" s="663"/>
      <c r="BK20" s="663"/>
      <c r="BL20" s="663"/>
      <c r="BM20" s="663"/>
      <c r="BN20" s="664"/>
      <c r="BO20" s="688">
        <v>0.5</v>
      </c>
      <c r="BP20" s="688"/>
      <c r="BQ20" s="688"/>
      <c r="BR20" s="688"/>
      <c r="BS20" s="689" t="s">
        <v>128</v>
      </c>
      <c r="BT20" s="689"/>
      <c r="BU20" s="689"/>
      <c r="BV20" s="689"/>
      <c r="BW20" s="689"/>
      <c r="BX20" s="689"/>
      <c r="BY20" s="689"/>
      <c r="BZ20" s="689"/>
      <c r="CA20" s="689"/>
      <c r="CB20" s="736"/>
      <c r="CD20" s="659" t="s">
        <v>273</v>
      </c>
      <c r="CE20" s="660"/>
      <c r="CF20" s="660"/>
      <c r="CG20" s="660"/>
      <c r="CH20" s="660"/>
      <c r="CI20" s="660"/>
      <c r="CJ20" s="660"/>
      <c r="CK20" s="660"/>
      <c r="CL20" s="660"/>
      <c r="CM20" s="660"/>
      <c r="CN20" s="660"/>
      <c r="CO20" s="660"/>
      <c r="CP20" s="660"/>
      <c r="CQ20" s="661"/>
      <c r="CR20" s="662">
        <v>6340891</v>
      </c>
      <c r="CS20" s="663"/>
      <c r="CT20" s="663"/>
      <c r="CU20" s="663"/>
      <c r="CV20" s="663"/>
      <c r="CW20" s="663"/>
      <c r="CX20" s="663"/>
      <c r="CY20" s="664"/>
      <c r="CZ20" s="688">
        <v>100</v>
      </c>
      <c r="DA20" s="688"/>
      <c r="DB20" s="688"/>
      <c r="DC20" s="688"/>
      <c r="DD20" s="668">
        <v>899518</v>
      </c>
      <c r="DE20" s="663"/>
      <c r="DF20" s="663"/>
      <c r="DG20" s="663"/>
      <c r="DH20" s="663"/>
      <c r="DI20" s="663"/>
      <c r="DJ20" s="663"/>
      <c r="DK20" s="663"/>
      <c r="DL20" s="663"/>
      <c r="DM20" s="663"/>
      <c r="DN20" s="663"/>
      <c r="DO20" s="663"/>
      <c r="DP20" s="664"/>
      <c r="DQ20" s="668">
        <v>4441253</v>
      </c>
      <c r="DR20" s="663"/>
      <c r="DS20" s="663"/>
      <c r="DT20" s="663"/>
      <c r="DU20" s="663"/>
      <c r="DV20" s="663"/>
      <c r="DW20" s="663"/>
      <c r="DX20" s="663"/>
      <c r="DY20" s="663"/>
      <c r="DZ20" s="663"/>
      <c r="EA20" s="663"/>
      <c r="EB20" s="663"/>
      <c r="EC20" s="698"/>
    </row>
    <row r="21" spans="2:133" ht="11.25" customHeight="1" x14ac:dyDescent="0.15">
      <c r="B21" s="659" t="s">
        <v>274</v>
      </c>
      <c r="C21" s="660"/>
      <c r="D21" s="660"/>
      <c r="E21" s="660"/>
      <c r="F21" s="660"/>
      <c r="G21" s="660"/>
      <c r="H21" s="660"/>
      <c r="I21" s="660"/>
      <c r="J21" s="660"/>
      <c r="K21" s="660"/>
      <c r="L21" s="660"/>
      <c r="M21" s="660"/>
      <c r="N21" s="660"/>
      <c r="O21" s="660"/>
      <c r="P21" s="660"/>
      <c r="Q21" s="661"/>
      <c r="R21" s="662">
        <v>237</v>
      </c>
      <c r="S21" s="663"/>
      <c r="T21" s="663"/>
      <c r="U21" s="663"/>
      <c r="V21" s="663"/>
      <c r="W21" s="663"/>
      <c r="X21" s="663"/>
      <c r="Y21" s="664"/>
      <c r="Z21" s="688">
        <v>0</v>
      </c>
      <c r="AA21" s="688"/>
      <c r="AB21" s="688"/>
      <c r="AC21" s="688"/>
      <c r="AD21" s="689">
        <v>237</v>
      </c>
      <c r="AE21" s="689"/>
      <c r="AF21" s="689"/>
      <c r="AG21" s="689"/>
      <c r="AH21" s="689"/>
      <c r="AI21" s="689"/>
      <c r="AJ21" s="689"/>
      <c r="AK21" s="689"/>
      <c r="AL21" s="665">
        <v>0</v>
      </c>
      <c r="AM21" s="666"/>
      <c r="AN21" s="666"/>
      <c r="AO21" s="690"/>
      <c r="AP21" s="659" t="s">
        <v>275</v>
      </c>
      <c r="AQ21" s="734"/>
      <c r="AR21" s="734"/>
      <c r="AS21" s="734"/>
      <c r="AT21" s="734"/>
      <c r="AU21" s="734"/>
      <c r="AV21" s="734"/>
      <c r="AW21" s="734"/>
      <c r="AX21" s="734"/>
      <c r="AY21" s="734"/>
      <c r="AZ21" s="734"/>
      <c r="BA21" s="734"/>
      <c r="BB21" s="734"/>
      <c r="BC21" s="734"/>
      <c r="BD21" s="734"/>
      <c r="BE21" s="734"/>
      <c r="BF21" s="735"/>
      <c r="BG21" s="662">
        <v>3187</v>
      </c>
      <c r="BH21" s="663"/>
      <c r="BI21" s="663"/>
      <c r="BJ21" s="663"/>
      <c r="BK21" s="663"/>
      <c r="BL21" s="663"/>
      <c r="BM21" s="663"/>
      <c r="BN21" s="664"/>
      <c r="BO21" s="688">
        <v>0.5</v>
      </c>
      <c r="BP21" s="688"/>
      <c r="BQ21" s="688"/>
      <c r="BR21" s="688"/>
      <c r="BS21" s="689" t="s">
        <v>128</v>
      </c>
      <c r="BT21" s="689"/>
      <c r="BU21" s="689"/>
      <c r="BV21" s="689"/>
      <c r="BW21" s="689"/>
      <c r="BX21" s="689"/>
      <c r="BY21" s="689"/>
      <c r="BZ21" s="689"/>
      <c r="CA21" s="689"/>
      <c r="CB21" s="736"/>
      <c r="CD21" s="639"/>
      <c r="CE21" s="640"/>
      <c r="CF21" s="640"/>
      <c r="CG21" s="640"/>
      <c r="CH21" s="640"/>
      <c r="CI21" s="640"/>
      <c r="CJ21" s="640"/>
      <c r="CK21" s="640"/>
      <c r="CL21" s="640"/>
      <c r="CM21" s="640"/>
      <c r="CN21" s="640"/>
      <c r="CO21" s="640"/>
      <c r="CP21" s="640"/>
      <c r="CQ21" s="641"/>
      <c r="CR21" s="743"/>
      <c r="CS21" s="744"/>
      <c r="CT21" s="744"/>
      <c r="CU21" s="744"/>
      <c r="CV21" s="744"/>
      <c r="CW21" s="744"/>
      <c r="CX21" s="744"/>
      <c r="CY21" s="745"/>
      <c r="CZ21" s="746"/>
      <c r="DA21" s="746"/>
      <c r="DB21" s="746"/>
      <c r="DC21" s="746"/>
      <c r="DD21" s="747"/>
      <c r="DE21" s="744"/>
      <c r="DF21" s="744"/>
      <c r="DG21" s="744"/>
      <c r="DH21" s="744"/>
      <c r="DI21" s="744"/>
      <c r="DJ21" s="744"/>
      <c r="DK21" s="744"/>
      <c r="DL21" s="744"/>
      <c r="DM21" s="744"/>
      <c r="DN21" s="744"/>
      <c r="DO21" s="744"/>
      <c r="DP21" s="745"/>
      <c r="DQ21" s="747"/>
      <c r="DR21" s="744"/>
      <c r="DS21" s="744"/>
      <c r="DT21" s="744"/>
      <c r="DU21" s="744"/>
      <c r="DV21" s="744"/>
      <c r="DW21" s="744"/>
      <c r="DX21" s="744"/>
      <c r="DY21" s="744"/>
      <c r="DZ21" s="744"/>
      <c r="EA21" s="744"/>
      <c r="EB21" s="744"/>
      <c r="EC21" s="751"/>
    </row>
    <row r="22" spans="2:133" ht="11.25" customHeight="1" x14ac:dyDescent="0.15">
      <c r="B22" s="719" t="s">
        <v>276</v>
      </c>
      <c r="C22" s="720"/>
      <c r="D22" s="720"/>
      <c r="E22" s="720"/>
      <c r="F22" s="720"/>
      <c r="G22" s="720"/>
      <c r="H22" s="720"/>
      <c r="I22" s="720"/>
      <c r="J22" s="720"/>
      <c r="K22" s="720"/>
      <c r="L22" s="720"/>
      <c r="M22" s="720"/>
      <c r="N22" s="720"/>
      <c r="O22" s="720"/>
      <c r="P22" s="720"/>
      <c r="Q22" s="721"/>
      <c r="R22" s="662">
        <v>23582</v>
      </c>
      <c r="S22" s="663"/>
      <c r="T22" s="663"/>
      <c r="U22" s="663"/>
      <c r="V22" s="663"/>
      <c r="W22" s="663"/>
      <c r="X22" s="663"/>
      <c r="Y22" s="664"/>
      <c r="Z22" s="688">
        <v>0.4</v>
      </c>
      <c r="AA22" s="688"/>
      <c r="AB22" s="688"/>
      <c r="AC22" s="688"/>
      <c r="AD22" s="742">
        <v>23582</v>
      </c>
      <c r="AE22" s="742"/>
      <c r="AF22" s="742"/>
      <c r="AG22" s="742"/>
      <c r="AH22" s="742"/>
      <c r="AI22" s="742"/>
      <c r="AJ22" s="742"/>
      <c r="AK22" s="742"/>
      <c r="AL22" s="665">
        <v>0.69999998807907104</v>
      </c>
      <c r="AM22" s="666"/>
      <c r="AN22" s="666"/>
      <c r="AO22" s="690"/>
      <c r="AP22" s="659" t="s">
        <v>277</v>
      </c>
      <c r="AQ22" s="734"/>
      <c r="AR22" s="734"/>
      <c r="AS22" s="734"/>
      <c r="AT22" s="734"/>
      <c r="AU22" s="734"/>
      <c r="AV22" s="734"/>
      <c r="AW22" s="734"/>
      <c r="AX22" s="734"/>
      <c r="AY22" s="734"/>
      <c r="AZ22" s="734"/>
      <c r="BA22" s="734"/>
      <c r="BB22" s="734"/>
      <c r="BC22" s="734"/>
      <c r="BD22" s="734"/>
      <c r="BE22" s="734"/>
      <c r="BF22" s="735"/>
      <c r="BG22" s="662" t="s">
        <v>128</v>
      </c>
      <c r="BH22" s="663"/>
      <c r="BI22" s="663"/>
      <c r="BJ22" s="663"/>
      <c r="BK22" s="663"/>
      <c r="BL22" s="663"/>
      <c r="BM22" s="663"/>
      <c r="BN22" s="664"/>
      <c r="BO22" s="688" t="s">
        <v>128</v>
      </c>
      <c r="BP22" s="688"/>
      <c r="BQ22" s="688"/>
      <c r="BR22" s="688"/>
      <c r="BS22" s="689" t="s">
        <v>128</v>
      </c>
      <c r="BT22" s="689"/>
      <c r="BU22" s="689"/>
      <c r="BV22" s="689"/>
      <c r="BW22" s="689"/>
      <c r="BX22" s="689"/>
      <c r="BY22" s="689"/>
      <c r="BZ22" s="689"/>
      <c r="CA22" s="689"/>
      <c r="CB22" s="736"/>
      <c r="CD22" s="715" t="s">
        <v>278</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9" t="s">
        <v>279</v>
      </c>
      <c r="C23" s="660"/>
      <c r="D23" s="660"/>
      <c r="E23" s="660"/>
      <c r="F23" s="660"/>
      <c r="G23" s="660"/>
      <c r="H23" s="660"/>
      <c r="I23" s="660"/>
      <c r="J23" s="660"/>
      <c r="K23" s="660"/>
      <c r="L23" s="660"/>
      <c r="M23" s="660"/>
      <c r="N23" s="660"/>
      <c r="O23" s="660"/>
      <c r="P23" s="660"/>
      <c r="Q23" s="661"/>
      <c r="R23" s="662">
        <v>2620288</v>
      </c>
      <c r="S23" s="663"/>
      <c r="T23" s="663"/>
      <c r="U23" s="663"/>
      <c r="V23" s="663"/>
      <c r="W23" s="663"/>
      <c r="X23" s="663"/>
      <c r="Y23" s="664"/>
      <c r="Z23" s="688">
        <v>40.299999999999997</v>
      </c>
      <c r="AA23" s="688"/>
      <c r="AB23" s="688"/>
      <c r="AC23" s="688"/>
      <c r="AD23" s="689">
        <v>2353084</v>
      </c>
      <c r="AE23" s="689"/>
      <c r="AF23" s="689"/>
      <c r="AG23" s="689"/>
      <c r="AH23" s="689"/>
      <c r="AI23" s="689"/>
      <c r="AJ23" s="689"/>
      <c r="AK23" s="689"/>
      <c r="AL23" s="665">
        <v>72</v>
      </c>
      <c r="AM23" s="666"/>
      <c r="AN23" s="666"/>
      <c r="AO23" s="690"/>
      <c r="AP23" s="659" t="s">
        <v>280</v>
      </c>
      <c r="AQ23" s="734"/>
      <c r="AR23" s="734"/>
      <c r="AS23" s="734"/>
      <c r="AT23" s="734"/>
      <c r="AU23" s="734"/>
      <c r="AV23" s="734"/>
      <c r="AW23" s="734"/>
      <c r="AX23" s="734"/>
      <c r="AY23" s="734"/>
      <c r="AZ23" s="734"/>
      <c r="BA23" s="734"/>
      <c r="BB23" s="734"/>
      <c r="BC23" s="734"/>
      <c r="BD23" s="734"/>
      <c r="BE23" s="734"/>
      <c r="BF23" s="735"/>
      <c r="BG23" s="662" t="s">
        <v>128</v>
      </c>
      <c r="BH23" s="663"/>
      <c r="BI23" s="663"/>
      <c r="BJ23" s="663"/>
      <c r="BK23" s="663"/>
      <c r="BL23" s="663"/>
      <c r="BM23" s="663"/>
      <c r="BN23" s="664"/>
      <c r="BO23" s="688" t="s">
        <v>128</v>
      </c>
      <c r="BP23" s="688"/>
      <c r="BQ23" s="688"/>
      <c r="BR23" s="688"/>
      <c r="BS23" s="689" t="s">
        <v>128</v>
      </c>
      <c r="BT23" s="689"/>
      <c r="BU23" s="689"/>
      <c r="BV23" s="689"/>
      <c r="BW23" s="689"/>
      <c r="BX23" s="689"/>
      <c r="BY23" s="689"/>
      <c r="BZ23" s="689"/>
      <c r="CA23" s="689"/>
      <c r="CB23" s="736"/>
      <c r="CD23" s="715" t="s">
        <v>220</v>
      </c>
      <c r="CE23" s="716"/>
      <c r="CF23" s="716"/>
      <c r="CG23" s="716"/>
      <c r="CH23" s="716"/>
      <c r="CI23" s="716"/>
      <c r="CJ23" s="716"/>
      <c r="CK23" s="716"/>
      <c r="CL23" s="716"/>
      <c r="CM23" s="716"/>
      <c r="CN23" s="716"/>
      <c r="CO23" s="716"/>
      <c r="CP23" s="716"/>
      <c r="CQ23" s="717"/>
      <c r="CR23" s="715" t="s">
        <v>281</v>
      </c>
      <c r="CS23" s="716"/>
      <c r="CT23" s="716"/>
      <c r="CU23" s="716"/>
      <c r="CV23" s="716"/>
      <c r="CW23" s="716"/>
      <c r="CX23" s="716"/>
      <c r="CY23" s="717"/>
      <c r="CZ23" s="715" t="s">
        <v>282</v>
      </c>
      <c r="DA23" s="716"/>
      <c r="DB23" s="716"/>
      <c r="DC23" s="717"/>
      <c r="DD23" s="715" t="s">
        <v>283</v>
      </c>
      <c r="DE23" s="716"/>
      <c r="DF23" s="716"/>
      <c r="DG23" s="716"/>
      <c r="DH23" s="716"/>
      <c r="DI23" s="716"/>
      <c r="DJ23" s="716"/>
      <c r="DK23" s="717"/>
      <c r="DL23" s="748" t="s">
        <v>284</v>
      </c>
      <c r="DM23" s="749"/>
      <c r="DN23" s="749"/>
      <c r="DO23" s="749"/>
      <c r="DP23" s="749"/>
      <c r="DQ23" s="749"/>
      <c r="DR23" s="749"/>
      <c r="DS23" s="749"/>
      <c r="DT23" s="749"/>
      <c r="DU23" s="749"/>
      <c r="DV23" s="750"/>
      <c r="DW23" s="715" t="s">
        <v>285</v>
      </c>
      <c r="DX23" s="716"/>
      <c r="DY23" s="716"/>
      <c r="DZ23" s="716"/>
      <c r="EA23" s="716"/>
      <c r="EB23" s="716"/>
      <c r="EC23" s="717"/>
    </row>
    <row r="24" spans="2:133" ht="11.25" customHeight="1" x14ac:dyDescent="0.15">
      <c r="B24" s="659" t="s">
        <v>286</v>
      </c>
      <c r="C24" s="660"/>
      <c r="D24" s="660"/>
      <c r="E24" s="660"/>
      <c r="F24" s="660"/>
      <c r="G24" s="660"/>
      <c r="H24" s="660"/>
      <c r="I24" s="660"/>
      <c r="J24" s="660"/>
      <c r="K24" s="660"/>
      <c r="L24" s="660"/>
      <c r="M24" s="660"/>
      <c r="N24" s="660"/>
      <c r="O24" s="660"/>
      <c r="P24" s="660"/>
      <c r="Q24" s="661"/>
      <c r="R24" s="662">
        <v>2353084</v>
      </c>
      <c r="S24" s="663"/>
      <c r="T24" s="663"/>
      <c r="U24" s="663"/>
      <c r="V24" s="663"/>
      <c r="W24" s="663"/>
      <c r="X24" s="663"/>
      <c r="Y24" s="664"/>
      <c r="Z24" s="688">
        <v>36.200000000000003</v>
      </c>
      <c r="AA24" s="688"/>
      <c r="AB24" s="688"/>
      <c r="AC24" s="688"/>
      <c r="AD24" s="689">
        <v>2353084</v>
      </c>
      <c r="AE24" s="689"/>
      <c r="AF24" s="689"/>
      <c r="AG24" s="689"/>
      <c r="AH24" s="689"/>
      <c r="AI24" s="689"/>
      <c r="AJ24" s="689"/>
      <c r="AK24" s="689"/>
      <c r="AL24" s="665">
        <v>72</v>
      </c>
      <c r="AM24" s="666"/>
      <c r="AN24" s="666"/>
      <c r="AO24" s="690"/>
      <c r="AP24" s="659" t="s">
        <v>287</v>
      </c>
      <c r="AQ24" s="734"/>
      <c r="AR24" s="734"/>
      <c r="AS24" s="734"/>
      <c r="AT24" s="734"/>
      <c r="AU24" s="734"/>
      <c r="AV24" s="734"/>
      <c r="AW24" s="734"/>
      <c r="AX24" s="734"/>
      <c r="AY24" s="734"/>
      <c r="AZ24" s="734"/>
      <c r="BA24" s="734"/>
      <c r="BB24" s="734"/>
      <c r="BC24" s="734"/>
      <c r="BD24" s="734"/>
      <c r="BE24" s="734"/>
      <c r="BF24" s="735"/>
      <c r="BG24" s="662" t="s">
        <v>128</v>
      </c>
      <c r="BH24" s="663"/>
      <c r="BI24" s="663"/>
      <c r="BJ24" s="663"/>
      <c r="BK24" s="663"/>
      <c r="BL24" s="663"/>
      <c r="BM24" s="663"/>
      <c r="BN24" s="664"/>
      <c r="BO24" s="688" t="s">
        <v>128</v>
      </c>
      <c r="BP24" s="688"/>
      <c r="BQ24" s="688"/>
      <c r="BR24" s="688"/>
      <c r="BS24" s="689" t="s">
        <v>128</v>
      </c>
      <c r="BT24" s="689"/>
      <c r="BU24" s="689"/>
      <c r="BV24" s="689"/>
      <c r="BW24" s="689"/>
      <c r="BX24" s="689"/>
      <c r="BY24" s="689"/>
      <c r="BZ24" s="689"/>
      <c r="CA24" s="689"/>
      <c r="CB24" s="736"/>
      <c r="CD24" s="712" t="s">
        <v>288</v>
      </c>
      <c r="CE24" s="713"/>
      <c r="CF24" s="713"/>
      <c r="CG24" s="713"/>
      <c r="CH24" s="713"/>
      <c r="CI24" s="713"/>
      <c r="CJ24" s="713"/>
      <c r="CK24" s="713"/>
      <c r="CL24" s="713"/>
      <c r="CM24" s="713"/>
      <c r="CN24" s="713"/>
      <c r="CO24" s="713"/>
      <c r="CP24" s="713"/>
      <c r="CQ24" s="714"/>
      <c r="CR24" s="709">
        <v>1990860</v>
      </c>
      <c r="CS24" s="710"/>
      <c r="CT24" s="710"/>
      <c r="CU24" s="710"/>
      <c r="CV24" s="710"/>
      <c r="CW24" s="710"/>
      <c r="CX24" s="710"/>
      <c r="CY24" s="738"/>
      <c r="CZ24" s="739">
        <v>31.4</v>
      </c>
      <c r="DA24" s="724"/>
      <c r="DB24" s="724"/>
      <c r="DC24" s="741"/>
      <c r="DD24" s="737">
        <v>1548865</v>
      </c>
      <c r="DE24" s="710"/>
      <c r="DF24" s="710"/>
      <c r="DG24" s="710"/>
      <c r="DH24" s="710"/>
      <c r="DI24" s="710"/>
      <c r="DJ24" s="710"/>
      <c r="DK24" s="738"/>
      <c r="DL24" s="737">
        <v>1516832</v>
      </c>
      <c r="DM24" s="710"/>
      <c r="DN24" s="710"/>
      <c r="DO24" s="710"/>
      <c r="DP24" s="710"/>
      <c r="DQ24" s="710"/>
      <c r="DR24" s="710"/>
      <c r="DS24" s="710"/>
      <c r="DT24" s="710"/>
      <c r="DU24" s="710"/>
      <c r="DV24" s="738"/>
      <c r="DW24" s="739">
        <v>44.9</v>
      </c>
      <c r="DX24" s="724"/>
      <c r="DY24" s="724"/>
      <c r="DZ24" s="724"/>
      <c r="EA24" s="724"/>
      <c r="EB24" s="724"/>
      <c r="EC24" s="740"/>
    </row>
    <row r="25" spans="2:133" ht="11.25" customHeight="1" x14ac:dyDescent="0.15">
      <c r="B25" s="659" t="s">
        <v>289</v>
      </c>
      <c r="C25" s="660"/>
      <c r="D25" s="660"/>
      <c r="E25" s="660"/>
      <c r="F25" s="660"/>
      <c r="G25" s="660"/>
      <c r="H25" s="660"/>
      <c r="I25" s="660"/>
      <c r="J25" s="660"/>
      <c r="K25" s="660"/>
      <c r="L25" s="660"/>
      <c r="M25" s="660"/>
      <c r="N25" s="660"/>
      <c r="O25" s="660"/>
      <c r="P25" s="660"/>
      <c r="Q25" s="661"/>
      <c r="R25" s="662">
        <v>267204</v>
      </c>
      <c r="S25" s="663"/>
      <c r="T25" s="663"/>
      <c r="U25" s="663"/>
      <c r="V25" s="663"/>
      <c r="W25" s="663"/>
      <c r="X25" s="663"/>
      <c r="Y25" s="664"/>
      <c r="Z25" s="688">
        <v>4.0999999999999996</v>
      </c>
      <c r="AA25" s="688"/>
      <c r="AB25" s="688"/>
      <c r="AC25" s="688"/>
      <c r="AD25" s="689" t="s">
        <v>128</v>
      </c>
      <c r="AE25" s="689"/>
      <c r="AF25" s="689"/>
      <c r="AG25" s="689"/>
      <c r="AH25" s="689"/>
      <c r="AI25" s="689"/>
      <c r="AJ25" s="689"/>
      <c r="AK25" s="689"/>
      <c r="AL25" s="665" t="s">
        <v>128</v>
      </c>
      <c r="AM25" s="666"/>
      <c r="AN25" s="666"/>
      <c r="AO25" s="690"/>
      <c r="AP25" s="659" t="s">
        <v>290</v>
      </c>
      <c r="AQ25" s="734"/>
      <c r="AR25" s="734"/>
      <c r="AS25" s="734"/>
      <c r="AT25" s="734"/>
      <c r="AU25" s="734"/>
      <c r="AV25" s="734"/>
      <c r="AW25" s="734"/>
      <c r="AX25" s="734"/>
      <c r="AY25" s="734"/>
      <c r="AZ25" s="734"/>
      <c r="BA25" s="734"/>
      <c r="BB25" s="734"/>
      <c r="BC25" s="734"/>
      <c r="BD25" s="734"/>
      <c r="BE25" s="734"/>
      <c r="BF25" s="735"/>
      <c r="BG25" s="662" t="s">
        <v>128</v>
      </c>
      <c r="BH25" s="663"/>
      <c r="BI25" s="663"/>
      <c r="BJ25" s="663"/>
      <c r="BK25" s="663"/>
      <c r="BL25" s="663"/>
      <c r="BM25" s="663"/>
      <c r="BN25" s="664"/>
      <c r="BO25" s="688" t="s">
        <v>128</v>
      </c>
      <c r="BP25" s="688"/>
      <c r="BQ25" s="688"/>
      <c r="BR25" s="688"/>
      <c r="BS25" s="689" t="s">
        <v>128</v>
      </c>
      <c r="BT25" s="689"/>
      <c r="BU25" s="689"/>
      <c r="BV25" s="689"/>
      <c r="BW25" s="689"/>
      <c r="BX25" s="689"/>
      <c r="BY25" s="689"/>
      <c r="BZ25" s="689"/>
      <c r="CA25" s="689"/>
      <c r="CB25" s="736"/>
      <c r="CD25" s="659" t="s">
        <v>291</v>
      </c>
      <c r="CE25" s="660"/>
      <c r="CF25" s="660"/>
      <c r="CG25" s="660"/>
      <c r="CH25" s="660"/>
      <c r="CI25" s="660"/>
      <c r="CJ25" s="660"/>
      <c r="CK25" s="660"/>
      <c r="CL25" s="660"/>
      <c r="CM25" s="660"/>
      <c r="CN25" s="660"/>
      <c r="CO25" s="660"/>
      <c r="CP25" s="660"/>
      <c r="CQ25" s="661"/>
      <c r="CR25" s="662">
        <v>975618</v>
      </c>
      <c r="CS25" s="672"/>
      <c r="CT25" s="672"/>
      <c r="CU25" s="672"/>
      <c r="CV25" s="672"/>
      <c r="CW25" s="672"/>
      <c r="CX25" s="672"/>
      <c r="CY25" s="673"/>
      <c r="CZ25" s="665">
        <v>15.4</v>
      </c>
      <c r="DA25" s="674"/>
      <c r="DB25" s="674"/>
      <c r="DC25" s="675"/>
      <c r="DD25" s="668">
        <v>942506</v>
      </c>
      <c r="DE25" s="672"/>
      <c r="DF25" s="672"/>
      <c r="DG25" s="672"/>
      <c r="DH25" s="672"/>
      <c r="DI25" s="672"/>
      <c r="DJ25" s="672"/>
      <c r="DK25" s="673"/>
      <c r="DL25" s="668">
        <v>912580</v>
      </c>
      <c r="DM25" s="672"/>
      <c r="DN25" s="672"/>
      <c r="DO25" s="672"/>
      <c r="DP25" s="672"/>
      <c r="DQ25" s="672"/>
      <c r="DR25" s="672"/>
      <c r="DS25" s="672"/>
      <c r="DT25" s="672"/>
      <c r="DU25" s="672"/>
      <c r="DV25" s="673"/>
      <c r="DW25" s="665">
        <v>27</v>
      </c>
      <c r="DX25" s="674"/>
      <c r="DY25" s="674"/>
      <c r="DZ25" s="674"/>
      <c r="EA25" s="674"/>
      <c r="EB25" s="674"/>
      <c r="EC25" s="693"/>
    </row>
    <row r="26" spans="2:133" ht="11.25" customHeight="1" x14ac:dyDescent="0.15">
      <c r="B26" s="659" t="s">
        <v>292</v>
      </c>
      <c r="C26" s="660"/>
      <c r="D26" s="660"/>
      <c r="E26" s="660"/>
      <c r="F26" s="660"/>
      <c r="G26" s="660"/>
      <c r="H26" s="660"/>
      <c r="I26" s="660"/>
      <c r="J26" s="660"/>
      <c r="K26" s="660"/>
      <c r="L26" s="660"/>
      <c r="M26" s="660"/>
      <c r="N26" s="660"/>
      <c r="O26" s="660"/>
      <c r="P26" s="660"/>
      <c r="Q26" s="661"/>
      <c r="R26" s="662" t="s">
        <v>128</v>
      </c>
      <c r="S26" s="663"/>
      <c r="T26" s="663"/>
      <c r="U26" s="663"/>
      <c r="V26" s="663"/>
      <c r="W26" s="663"/>
      <c r="X26" s="663"/>
      <c r="Y26" s="664"/>
      <c r="Z26" s="688" t="s">
        <v>128</v>
      </c>
      <c r="AA26" s="688"/>
      <c r="AB26" s="688"/>
      <c r="AC26" s="688"/>
      <c r="AD26" s="689" t="s">
        <v>128</v>
      </c>
      <c r="AE26" s="689"/>
      <c r="AF26" s="689"/>
      <c r="AG26" s="689"/>
      <c r="AH26" s="689"/>
      <c r="AI26" s="689"/>
      <c r="AJ26" s="689"/>
      <c r="AK26" s="689"/>
      <c r="AL26" s="665" t="s">
        <v>128</v>
      </c>
      <c r="AM26" s="666"/>
      <c r="AN26" s="666"/>
      <c r="AO26" s="690"/>
      <c r="AP26" s="659" t="s">
        <v>293</v>
      </c>
      <c r="AQ26" s="734"/>
      <c r="AR26" s="734"/>
      <c r="AS26" s="734"/>
      <c r="AT26" s="734"/>
      <c r="AU26" s="734"/>
      <c r="AV26" s="734"/>
      <c r="AW26" s="734"/>
      <c r="AX26" s="734"/>
      <c r="AY26" s="734"/>
      <c r="AZ26" s="734"/>
      <c r="BA26" s="734"/>
      <c r="BB26" s="734"/>
      <c r="BC26" s="734"/>
      <c r="BD26" s="734"/>
      <c r="BE26" s="734"/>
      <c r="BF26" s="735"/>
      <c r="BG26" s="662" t="s">
        <v>128</v>
      </c>
      <c r="BH26" s="663"/>
      <c r="BI26" s="663"/>
      <c r="BJ26" s="663"/>
      <c r="BK26" s="663"/>
      <c r="BL26" s="663"/>
      <c r="BM26" s="663"/>
      <c r="BN26" s="664"/>
      <c r="BO26" s="688" t="s">
        <v>128</v>
      </c>
      <c r="BP26" s="688"/>
      <c r="BQ26" s="688"/>
      <c r="BR26" s="688"/>
      <c r="BS26" s="689" t="s">
        <v>128</v>
      </c>
      <c r="BT26" s="689"/>
      <c r="BU26" s="689"/>
      <c r="BV26" s="689"/>
      <c r="BW26" s="689"/>
      <c r="BX26" s="689"/>
      <c r="BY26" s="689"/>
      <c r="BZ26" s="689"/>
      <c r="CA26" s="689"/>
      <c r="CB26" s="736"/>
      <c r="CD26" s="659" t="s">
        <v>294</v>
      </c>
      <c r="CE26" s="660"/>
      <c r="CF26" s="660"/>
      <c r="CG26" s="660"/>
      <c r="CH26" s="660"/>
      <c r="CI26" s="660"/>
      <c r="CJ26" s="660"/>
      <c r="CK26" s="660"/>
      <c r="CL26" s="660"/>
      <c r="CM26" s="660"/>
      <c r="CN26" s="660"/>
      <c r="CO26" s="660"/>
      <c r="CP26" s="660"/>
      <c r="CQ26" s="661"/>
      <c r="CR26" s="662">
        <v>594766</v>
      </c>
      <c r="CS26" s="663"/>
      <c r="CT26" s="663"/>
      <c r="CU26" s="663"/>
      <c r="CV26" s="663"/>
      <c r="CW26" s="663"/>
      <c r="CX26" s="663"/>
      <c r="CY26" s="664"/>
      <c r="CZ26" s="665">
        <v>9.4</v>
      </c>
      <c r="DA26" s="674"/>
      <c r="DB26" s="674"/>
      <c r="DC26" s="675"/>
      <c r="DD26" s="668">
        <v>573910</v>
      </c>
      <c r="DE26" s="663"/>
      <c r="DF26" s="663"/>
      <c r="DG26" s="663"/>
      <c r="DH26" s="663"/>
      <c r="DI26" s="663"/>
      <c r="DJ26" s="663"/>
      <c r="DK26" s="664"/>
      <c r="DL26" s="668" t="s">
        <v>128</v>
      </c>
      <c r="DM26" s="663"/>
      <c r="DN26" s="663"/>
      <c r="DO26" s="663"/>
      <c r="DP26" s="663"/>
      <c r="DQ26" s="663"/>
      <c r="DR26" s="663"/>
      <c r="DS26" s="663"/>
      <c r="DT26" s="663"/>
      <c r="DU26" s="663"/>
      <c r="DV26" s="664"/>
      <c r="DW26" s="665" t="s">
        <v>128</v>
      </c>
      <c r="DX26" s="674"/>
      <c r="DY26" s="674"/>
      <c r="DZ26" s="674"/>
      <c r="EA26" s="674"/>
      <c r="EB26" s="674"/>
      <c r="EC26" s="693"/>
    </row>
    <row r="27" spans="2:133" ht="11.25" customHeight="1" x14ac:dyDescent="0.15">
      <c r="B27" s="659" t="s">
        <v>295</v>
      </c>
      <c r="C27" s="660"/>
      <c r="D27" s="660"/>
      <c r="E27" s="660"/>
      <c r="F27" s="660"/>
      <c r="G27" s="660"/>
      <c r="H27" s="660"/>
      <c r="I27" s="660"/>
      <c r="J27" s="660"/>
      <c r="K27" s="660"/>
      <c r="L27" s="660"/>
      <c r="M27" s="660"/>
      <c r="N27" s="660"/>
      <c r="O27" s="660"/>
      <c r="P27" s="660"/>
      <c r="Q27" s="661"/>
      <c r="R27" s="662">
        <v>3497251</v>
      </c>
      <c r="S27" s="663"/>
      <c r="T27" s="663"/>
      <c r="U27" s="663"/>
      <c r="V27" s="663"/>
      <c r="W27" s="663"/>
      <c r="X27" s="663"/>
      <c r="Y27" s="664"/>
      <c r="Z27" s="688">
        <v>53.8</v>
      </c>
      <c r="AA27" s="688"/>
      <c r="AB27" s="688"/>
      <c r="AC27" s="688"/>
      <c r="AD27" s="689">
        <v>3230047</v>
      </c>
      <c r="AE27" s="689"/>
      <c r="AF27" s="689"/>
      <c r="AG27" s="689"/>
      <c r="AH27" s="689"/>
      <c r="AI27" s="689"/>
      <c r="AJ27" s="689"/>
      <c r="AK27" s="689"/>
      <c r="AL27" s="665">
        <v>98.900001525878906</v>
      </c>
      <c r="AM27" s="666"/>
      <c r="AN27" s="666"/>
      <c r="AO27" s="690"/>
      <c r="AP27" s="659" t="s">
        <v>296</v>
      </c>
      <c r="AQ27" s="660"/>
      <c r="AR27" s="660"/>
      <c r="AS27" s="660"/>
      <c r="AT27" s="660"/>
      <c r="AU27" s="660"/>
      <c r="AV27" s="660"/>
      <c r="AW27" s="660"/>
      <c r="AX27" s="660"/>
      <c r="AY27" s="660"/>
      <c r="AZ27" s="660"/>
      <c r="BA27" s="660"/>
      <c r="BB27" s="660"/>
      <c r="BC27" s="660"/>
      <c r="BD27" s="660"/>
      <c r="BE27" s="660"/>
      <c r="BF27" s="661"/>
      <c r="BG27" s="662">
        <v>620856</v>
      </c>
      <c r="BH27" s="663"/>
      <c r="BI27" s="663"/>
      <c r="BJ27" s="663"/>
      <c r="BK27" s="663"/>
      <c r="BL27" s="663"/>
      <c r="BM27" s="663"/>
      <c r="BN27" s="664"/>
      <c r="BO27" s="688">
        <v>100</v>
      </c>
      <c r="BP27" s="688"/>
      <c r="BQ27" s="688"/>
      <c r="BR27" s="688"/>
      <c r="BS27" s="689">
        <v>14399</v>
      </c>
      <c r="BT27" s="689"/>
      <c r="BU27" s="689"/>
      <c r="BV27" s="689"/>
      <c r="BW27" s="689"/>
      <c r="BX27" s="689"/>
      <c r="BY27" s="689"/>
      <c r="BZ27" s="689"/>
      <c r="CA27" s="689"/>
      <c r="CB27" s="736"/>
      <c r="CD27" s="659" t="s">
        <v>297</v>
      </c>
      <c r="CE27" s="660"/>
      <c r="CF27" s="660"/>
      <c r="CG27" s="660"/>
      <c r="CH27" s="660"/>
      <c r="CI27" s="660"/>
      <c r="CJ27" s="660"/>
      <c r="CK27" s="660"/>
      <c r="CL27" s="660"/>
      <c r="CM27" s="660"/>
      <c r="CN27" s="660"/>
      <c r="CO27" s="660"/>
      <c r="CP27" s="660"/>
      <c r="CQ27" s="661"/>
      <c r="CR27" s="662">
        <v>466290</v>
      </c>
      <c r="CS27" s="672"/>
      <c r="CT27" s="672"/>
      <c r="CU27" s="672"/>
      <c r="CV27" s="672"/>
      <c r="CW27" s="672"/>
      <c r="CX27" s="672"/>
      <c r="CY27" s="673"/>
      <c r="CZ27" s="665">
        <v>7.4</v>
      </c>
      <c r="DA27" s="674"/>
      <c r="DB27" s="674"/>
      <c r="DC27" s="675"/>
      <c r="DD27" s="668">
        <v>88826</v>
      </c>
      <c r="DE27" s="672"/>
      <c r="DF27" s="672"/>
      <c r="DG27" s="672"/>
      <c r="DH27" s="672"/>
      <c r="DI27" s="672"/>
      <c r="DJ27" s="672"/>
      <c r="DK27" s="673"/>
      <c r="DL27" s="668">
        <v>86719</v>
      </c>
      <c r="DM27" s="672"/>
      <c r="DN27" s="672"/>
      <c r="DO27" s="672"/>
      <c r="DP27" s="672"/>
      <c r="DQ27" s="672"/>
      <c r="DR27" s="672"/>
      <c r="DS27" s="672"/>
      <c r="DT27" s="672"/>
      <c r="DU27" s="672"/>
      <c r="DV27" s="673"/>
      <c r="DW27" s="665">
        <v>2.6</v>
      </c>
      <c r="DX27" s="674"/>
      <c r="DY27" s="674"/>
      <c r="DZ27" s="674"/>
      <c r="EA27" s="674"/>
      <c r="EB27" s="674"/>
      <c r="EC27" s="693"/>
    </row>
    <row r="28" spans="2:133" ht="11.25" customHeight="1" x14ac:dyDescent="0.15">
      <c r="B28" s="659" t="s">
        <v>298</v>
      </c>
      <c r="C28" s="660"/>
      <c r="D28" s="660"/>
      <c r="E28" s="660"/>
      <c r="F28" s="660"/>
      <c r="G28" s="660"/>
      <c r="H28" s="660"/>
      <c r="I28" s="660"/>
      <c r="J28" s="660"/>
      <c r="K28" s="660"/>
      <c r="L28" s="660"/>
      <c r="M28" s="660"/>
      <c r="N28" s="660"/>
      <c r="O28" s="660"/>
      <c r="P28" s="660"/>
      <c r="Q28" s="661"/>
      <c r="R28" s="662">
        <v>611</v>
      </c>
      <c r="S28" s="663"/>
      <c r="T28" s="663"/>
      <c r="U28" s="663"/>
      <c r="V28" s="663"/>
      <c r="W28" s="663"/>
      <c r="X28" s="663"/>
      <c r="Y28" s="664"/>
      <c r="Z28" s="688">
        <v>0</v>
      </c>
      <c r="AA28" s="688"/>
      <c r="AB28" s="688"/>
      <c r="AC28" s="688"/>
      <c r="AD28" s="689">
        <v>611</v>
      </c>
      <c r="AE28" s="689"/>
      <c r="AF28" s="689"/>
      <c r="AG28" s="689"/>
      <c r="AH28" s="689"/>
      <c r="AI28" s="689"/>
      <c r="AJ28" s="689"/>
      <c r="AK28" s="689"/>
      <c r="AL28" s="665">
        <v>0</v>
      </c>
      <c r="AM28" s="666"/>
      <c r="AN28" s="666"/>
      <c r="AO28" s="690"/>
      <c r="AP28" s="659"/>
      <c r="AQ28" s="660"/>
      <c r="AR28" s="660"/>
      <c r="AS28" s="660"/>
      <c r="AT28" s="660"/>
      <c r="AU28" s="660"/>
      <c r="AV28" s="660"/>
      <c r="AW28" s="660"/>
      <c r="AX28" s="660"/>
      <c r="AY28" s="660"/>
      <c r="AZ28" s="660"/>
      <c r="BA28" s="660"/>
      <c r="BB28" s="660"/>
      <c r="BC28" s="660"/>
      <c r="BD28" s="660"/>
      <c r="BE28" s="660"/>
      <c r="BF28" s="661"/>
      <c r="BG28" s="662"/>
      <c r="BH28" s="663"/>
      <c r="BI28" s="663"/>
      <c r="BJ28" s="663"/>
      <c r="BK28" s="663"/>
      <c r="BL28" s="663"/>
      <c r="BM28" s="663"/>
      <c r="BN28" s="664"/>
      <c r="BO28" s="688"/>
      <c r="BP28" s="688"/>
      <c r="BQ28" s="688"/>
      <c r="BR28" s="688"/>
      <c r="BS28" s="668"/>
      <c r="BT28" s="663"/>
      <c r="BU28" s="663"/>
      <c r="BV28" s="663"/>
      <c r="BW28" s="663"/>
      <c r="BX28" s="663"/>
      <c r="BY28" s="663"/>
      <c r="BZ28" s="663"/>
      <c r="CA28" s="663"/>
      <c r="CB28" s="698"/>
      <c r="CD28" s="659" t="s">
        <v>299</v>
      </c>
      <c r="CE28" s="660"/>
      <c r="CF28" s="660"/>
      <c r="CG28" s="660"/>
      <c r="CH28" s="660"/>
      <c r="CI28" s="660"/>
      <c r="CJ28" s="660"/>
      <c r="CK28" s="660"/>
      <c r="CL28" s="660"/>
      <c r="CM28" s="660"/>
      <c r="CN28" s="660"/>
      <c r="CO28" s="660"/>
      <c r="CP28" s="660"/>
      <c r="CQ28" s="661"/>
      <c r="CR28" s="662">
        <v>548952</v>
      </c>
      <c r="CS28" s="663"/>
      <c r="CT28" s="663"/>
      <c r="CU28" s="663"/>
      <c r="CV28" s="663"/>
      <c r="CW28" s="663"/>
      <c r="CX28" s="663"/>
      <c r="CY28" s="664"/>
      <c r="CZ28" s="665">
        <v>8.6999999999999993</v>
      </c>
      <c r="DA28" s="674"/>
      <c r="DB28" s="674"/>
      <c r="DC28" s="675"/>
      <c r="DD28" s="668">
        <v>517533</v>
      </c>
      <c r="DE28" s="663"/>
      <c r="DF28" s="663"/>
      <c r="DG28" s="663"/>
      <c r="DH28" s="663"/>
      <c r="DI28" s="663"/>
      <c r="DJ28" s="663"/>
      <c r="DK28" s="664"/>
      <c r="DL28" s="668">
        <v>517533</v>
      </c>
      <c r="DM28" s="663"/>
      <c r="DN28" s="663"/>
      <c r="DO28" s="663"/>
      <c r="DP28" s="663"/>
      <c r="DQ28" s="663"/>
      <c r="DR28" s="663"/>
      <c r="DS28" s="663"/>
      <c r="DT28" s="663"/>
      <c r="DU28" s="663"/>
      <c r="DV28" s="664"/>
      <c r="DW28" s="665">
        <v>15.3</v>
      </c>
      <c r="DX28" s="674"/>
      <c r="DY28" s="674"/>
      <c r="DZ28" s="674"/>
      <c r="EA28" s="674"/>
      <c r="EB28" s="674"/>
      <c r="EC28" s="693"/>
    </row>
    <row r="29" spans="2:133" ht="11.25" customHeight="1" x14ac:dyDescent="0.15">
      <c r="B29" s="659" t="s">
        <v>300</v>
      </c>
      <c r="C29" s="660"/>
      <c r="D29" s="660"/>
      <c r="E29" s="660"/>
      <c r="F29" s="660"/>
      <c r="G29" s="660"/>
      <c r="H29" s="660"/>
      <c r="I29" s="660"/>
      <c r="J29" s="660"/>
      <c r="K29" s="660"/>
      <c r="L29" s="660"/>
      <c r="M29" s="660"/>
      <c r="N29" s="660"/>
      <c r="O29" s="660"/>
      <c r="P29" s="660"/>
      <c r="Q29" s="661"/>
      <c r="R29" s="662">
        <v>25467</v>
      </c>
      <c r="S29" s="663"/>
      <c r="T29" s="663"/>
      <c r="U29" s="663"/>
      <c r="V29" s="663"/>
      <c r="W29" s="663"/>
      <c r="X29" s="663"/>
      <c r="Y29" s="664"/>
      <c r="Z29" s="688">
        <v>0.4</v>
      </c>
      <c r="AA29" s="688"/>
      <c r="AB29" s="688"/>
      <c r="AC29" s="688"/>
      <c r="AD29" s="689" t="s">
        <v>128</v>
      </c>
      <c r="AE29" s="689"/>
      <c r="AF29" s="689"/>
      <c r="AG29" s="689"/>
      <c r="AH29" s="689"/>
      <c r="AI29" s="689"/>
      <c r="AJ29" s="689"/>
      <c r="AK29" s="689"/>
      <c r="AL29" s="665" t="s">
        <v>128</v>
      </c>
      <c r="AM29" s="666"/>
      <c r="AN29" s="666"/>
      <c r="AO29" s="690"/>
      <c r="AP29" s="639"/>
      <c r="AQ29" s="640"/>
      <c r="AR29" s="640"/>
      <c r="AS29" s="640"/>
      <c r="AT29" s="640"/>
      <c r="AU29" s="640"/>
      <c r="AV29" s="640"/>
      <c r="AW29" s="640"/>
      <c r="AX29" s="640"/>
      <c r="AY29" s="640"/>
      <c r="AZ29" s="640"/>
      <c r="BA29" s="640"/>
      <c r="BB29" s="640"/>
      <c r="BC29" s="640"/>
      <c r="BD29" s="640"/>
      <c r="BE29" s="640"/>
      <c r="BF29" s="641"/>
      <c r="BG29" s="662"/>
      <c r="BH29" s="663"/>
      <c r="BI29" s="663"/>
      <c r="BJ29" s="663"/>
      <c r="BK29" s="663"/>
      <c r="BL29" s="663"/>
      <c r="BM29" s="663"/>
      <c r="BN29" s="664"/>
      <c r="BO29" s="688"/>
      <c r="BP29" s="688"/>
      <c r="BQ29" s="688"/>
      <c r="BR29" s="688"/>
      <c r="BS29" s="689"/>
      <c r="BT29" s="689"/>
      <c r="BU29" s="689"/>
      <c r="BV29" s="689"/>
      <c r="BW29" s="689"/>
      <c r="BX29" s="689"/>
      <c r="BY29" s="689"/>
      <c r="BZ29" s="689"/>
      <c r="CA29" s="689"/>
      <c r="CB29" s="736"/>
      <c r="CD29" s="682" t="s">
        <v>301</v>
      </c>
      <c r="CE29" s="683"/>
      <c r="CF29" s="659" t="s">
        <v>70</v>
      </c>
      <c r="CG29" s="660"/>
      <c r="CH29" s="660"/>
      <c r="CI29" s="660"/>
      <c r="CJ29" s="660"/>
      <c r="CK29" s="660"/>
      <c r="CL29" s="660"/>
      <c r="CM29" s="660"/>
      <c r="CN29" s="660"/>
      <c r="CO29" s="660"/>
      <c r="CP29" s="660"/>
      <c r="CQ29" s="661"/>
      <c r="CR29" s="662">
        <v>548952</v>
      </c>
      <c r="CS29" s="672"/>
      <c r="CT29" s="672"/>
      <c r="CU29" s="672"/>
      <c r="CV29" s="672"/>
      <c r="CW29" s="672"/>
      <c r="CX29" s="672"/>
      <c r="CY29" s="673"/>
      <c r="CZ29" s="665">
        <v>8.6999999999999993</v>
      </c>
      <c r="DA29" s="674"/>
      <c r="DB29" s="674"/>
      <c r="DC29" s="675"/>
      <c r="DD29" s="668">
        <v>517533</v>
      </c>
      <c r="DE29" s="672"/>
      <c r="DF29" s="672"/>
      <c r="DG29" s="672"/>
      <c r="DH29" s="672"/>
      <c r="DI29" s="672"/>
      <c r="DJ29" s="672"/>
      <c r="DK29" s="673"/>
      <c r="DL29" s="668">
        <v>517533</v>
      </c>
      <c r="DM29" s="672"/>
      <c r="DN29" s="672"/>
      <c r="DO29" s="672"/>
      <c r="DP29" s="672"/>
      <c r="DQ29" s="672"/>
      <c r="DR29" s="672"/>
      <c r="DS29" s="672"/>
      <c r="DT29" s="672"/>
      <c r="DU29" s="672"/>
      <c r="DV29" s="673"/>
      <c r="DW29" s="665">
        <v>15.3</v>
      </c>
      <c r="DX29" s="674"/>
      <c r="DY29" s="674"/>
      <c r="DZ29" s="674"/>
      <c r="EA29" s="674"/>
      <c r="EB29" s="674"/>
      <c r="EC29" s="693"/>
    </row>
    <row r="30" spans="2:133" ht="11.25" customHeight="1" x14ac:dyDescent="0.15">
      <c r="B30" s="659" t="s">
        <v>302</v>
      </c>
      <c r="C30" s="660"/>
      <c r="D30" s="660"/>
      <c r="E30" s="660"/>
      <c r="F30" s="660"/>
      <c r="G30" s="660"/>
      <c r="H30" s="660"/>
      <c r="I30" s="660"/>
      <c r="J30" s="660"/>
      <c r="K30" s="660"/>
      <c r="L30" s="660"/>
      <c r="M30" s="660"/>
      <c r="N30" s="660"/>
      <c r="O30" s="660"/>
      <c r="P30" s="660"/>
      <c r="Q30" s="661"/>
      <c r="R30" s="662">
        <v>85090</v>
      </c>
      <c r="S30" s="663"/>
      <c r="T30" s="663"/>
      <c r="U30" s="663"/>
      <c r="V30" s="663"/>
      <c r="W30" s="663"/>
      <c r="X30" s="663"/>
      <c r="Y30" s="664"/>
      <c r="Z30" s="688">
        <v>1.3</v>
      </c>
      <c r="AA30" s="688"/>
      <c r="AB30" s="688"/>
      <c r="AC30" s="688"/>
      <c r="AD30" s="689">
        <v>3665</v>
      </c>
      <c r="AE30" s="689"/>
      <c r="AF30" s="689"/>
      <c r="AG30" s="689"/>
      <c r="AH30" s="689"/>
      <c r="AI30" s="689"/>
      <c r="AJ30" s="689"/>
      <c r="AK30" s="689"/>
      <c r="AL30" s="665">
        <v>0.1</v>
      </c>
      <c r="AM30" s="666"/>
      <c r="AN30" s="666"/>
      <c r="AO30" s="690"/>
      <c r="AP30" s="715" t="s">
        <v>220</v>
      </c>
      <c r="AQ30" s="716"/>
      <c r="AR30" s="716"/>
      <c r="AS30" s="716"/>
      <c r="AT30" s="716"/>
      <c r="AU30" s="716"/>
      <c r="AV30" s="716"/>
      <c r="AW30" s="716"/>
      <c r="AX30" s="716"/>
      <c r="AY30" s="716"/>
      <c r="AZ30" s="716"/>
      <c r="BA30" s="716"/>
      <c r="BB30" s="716"/>
      <c r="BC30" s="716"/>
      <c r="BD30" s="716"/>
      <c r="BE30" s="716"/>
      <c r="BF30" s="717"/>
      <c r="BG30" s="715" t="s">
        <v>303</v>
      </c>
      <c r="BH30" s="727"/>
      <c r="BI30" s="727"/>
      <c r="BJ30" s="727"/>
      <c r="BK30" s="727"/>
      <c r="BL30" s="727"/>
      <c r="BM30" s="727"/>
      <c r="BN30" s="727"/>
      <c r="BO30" s="727"/>
      <c r="BP30" s="727"/>
      <c r="BQ30" s="728"/>
      <c r="BR30" s="715" t="s">
        <v>304</v>
      </c>
      <c r="BS30" s="727"/>
      <c r="BT30" s="727"/>
      <c r="BU30" s="727"/>
      <c r="BV30" s="727"/>
      <c r="BW30" s="727"/>
      <c r="BX30" s="727"/>
      <c r="BY30" s="727"/>
      <c r="BZ30" s="727"/>
      <c r="CA30" s="727"/>
      <c r="CB30" s="728"/>
      <c r="CD30" s="684"/>
      <c r="CE30" s="685"/>
      <c r="CF30" s="659" t="s">
        <v>305</v>
      </c>
      <c r="CG30" s="660"/>
      <c r="CH30" s="660"/>
      <c r="CI30" s="660"/>
      <c r="CJ30" s="660"/>
      <c r="CK30" s="660"/>
      <c r="CL30" s="660"/>
      <c r="CM30" s="660"/>
      <c r="CN30" s="660"/>
      <c r="CO30" s="660"/>
      <c r="CP30" s="660"/>
      <c r="CQ30" s="661"/>
      <c r="CR30" s="662">
        <v>526610</v>
      </c>
      <c r="CS30" s="663"/>
      <c r="CT30" s="663"/>
      <c r="CU30" s="663"/>
      <c r="CV30" s="663"/>
      <c r="CW30" s="663"/>
      <c r="CX30" s="663"/>
      <c r="CY30" s="664"/>
      <c r="CZ30" s="665">
        <v>8.3000000000000007</v>
      </c>
      <c r="DA30" s="674"/>
      <c r="DB30" s="674"/>
      <c r="DC30" s="675"/>
      <c r="DD30" s="668">
        <v>498787</v>
      </c>
      <c r="DE30" s="663"/>
      <c r="DF30" s="663"/>
      <c r="DG30" s="663"/>
      <c r="DH30" s="663"/>
      <c r="DI30" s="663"/>
      <c r="DJ30" s="663"/>
      <c r="DK30" s="664"/>
      <c r="DL30" s="668">
        <v>498787</v>
      </c>
      <c r="DM30" s="663"/>
      <c r="DN30" s="663"/>
      <c r="DO30" s="663"/>
      <c r="DP30" s="663"/>
      <c r="DQ30" s="663"/>
      <c r="DR30" s="663"/>
      <c r="DS30" s="663"/>
      <c r="DT30" s="663"/>
      <c r="DU30" s="663"/>
      <c r="DV30" s="664"/>
      <c r="DW30" s="665">
        <v>14.8</v>
      </c>
      <c r="DX30" s="674"/>
      <c r="DY30" s="674"/>
      <c r="DZ30" s="674"/>
      <c r="EA30" s="674"/>
      <c r="EB30" s="674"/>
      <c r="EC30" s="693"/>
    </row>
    <row r="31" spans="2:133" ht="11.25" customHeight="1" x14ac:dyDescent="0.15">
      <c r="B31" s="659" t="s">
        <v>306</v>
      </c>
      <c r="C31" s="660"/>
      <c r="D31" s="660"/>
      <c r="E31" s="660"/>
      <c r="F31" s="660"/>
      <c r="G31" s="660"/>
      <c r="H31" s="660"/>
      <c r="I31" s="660"/>
      <c r="J31" s="660"/>
      <c r="K31" s="660"/>
      <c r="L31" s="660"/>
      <c r="M31" s="660"/>
      <c r="N31" s="660"/>
      <c r="O31" s="660"/>
      <c r="P31" s="660"/>
      <c r="Q31" s="661"/>
      <c r="R31" s="662">
        <v>60781</v>
      </c>
      <c r="S31" s="663"/>
      <c r="T31" s="663"/>
      <c r="U31" s="663"/>
      <c r="V31" s="663"/>
      <c r="W31" s="663"/>
      <c r="X31" s="663"/>
      <c r="Y31" s="664"/>
      <c r="Z31" s="688">
        <v>0.9</v>
      </c>
      <c r="AA31" s="688"/>
      <c r="AB31" s="688"/>
      <c r="AC31" s="688"/>
      <c r="AD31" s="689">
        <v>12299</v>
      </c>
      <c r="AE31" s="689"/>
      <c r="AF31" s="689"/>
      <c r="AG31" s="689"/>
      <c r="AH31" s="689"/>
      <c r="AI31" s="689"/>
      <c r="AJ31" s="689"/>
      <c r="AK31" s="689"/>
      <c r="AL31" s="665">
        <v>0.4</v>
      </c>
      <c r="AM31" s="666"/>
      <c r="AN31" s="666"/>
      <c r="AO31" s="690"/>
      <c r="AP31" s="729" t="s">
        <v>307</v>
      </c>
      <c r="AQ31" s="730"/>
      <c r="AR31" s="730"/>
      <c r="AS31" s="730"/>
      <c r="AT31" s="731" t="s">
        <v>308</v>
      </c>
      <c r="AU31" s="359"/>
      <c r="AV31" s="359"/>
      <c r="AW31" s="359"/>
      <c r="AX31" s="712" t="s">
        <v>187</v>
      </c>
      <c r="AY31" s="713"/>
      <c r="AZ31" s="713"/>
      <c r="BA31" s="713"/>
      <c r="BB31" s="713"/>
      <c r="BC31" s="713"/>
      <c r="BD31" s="713"/>
      <c r="BE31" s="713"/>
      <c r="BF31" s="714"/>
      <c r="BG31" s="722">
        <v>99.1</v>
      </c>
      <c r="BH31" s="723"/>
      <c r="BI31" s="723"/>
      <c r="BJ31" s="723"/>
      <c r="BK31" s="723"/>
      <c r="BL31" s="723"/>
      <c r="BM31" s="724">
        <v>94.9</v>
      </c>
      <c r="BN31" s="723"/>
      <c r="BO31" s="723"/>
      <c r="BP31" s="723"/>
      <c r="BQ31" s="725"/>
      <c r="BR31" s="722">
        <v>99.1</v>
      </c>
      <c r="BS31" s="723"/>
      <c r="BT31" s="723"/>
      <c r="BU31" s="723"/>
      <c r="BV31" s="723"/>
      <c r="BW31" s="723"/>
      <c r="BX31" s="724">
        <v>94.4</v>
      </c>
      <c r="BY31" s="723"/>
      <c r="BZ31" s="723"/>
      <c r="CA31" s="723"/>
      <c r="CB31" s="725"/>
      <c r="CD31" s="684"/>
      <c r="CE31" s="685"/>
      <c r="CF31" s="659" t="s">
        <v>309</v>
      </c>
      <c r="CG31" s="660"/>
      <c r="CH31" s="660"/>
      <c r="CI31" s="660"/>
      <c r="CJ31" s="660"/>
      <c r="CK31" s="660"/>
      <c r="CL31" s="660"/>
      <c r="CM31" s="660"/>
      <c r="CN31" s="660"/>
      <c r="CO31" s="660"/>
      <c r="CP31" s="660"/>
      <c r="CQ31" s="661"/>
      <c r="CR31" s="662">
        <v>22342</v>
      </c>
      <c r="CS31" s="672"/>
      <c r="CT31" s="672"/>
      <c r="CU31" s="672"/>
      <c r="CV31" s="672"/>
      <c r="CW31" s="672"/>
      <c r="CX31" s="672"/>
      <c r="CY31" s="673"/>
      <c r="CZ31" s="665">
        <v>0.4</v>
      </c>
      <c r="DA31" s="674"/>
      <c r="DB31" s="674"/>
      <c r="DC31" s="675"/>
      <c r="DD31" s="668">
        <v>18746</v>
      </c>
      <c r="DE31" s="672"/>
      <c r="DF31" s="672"/>
      <c r="DG31" s="672"/>
      <c r="DH31" s="672"/>
      <c r="DI31" s="672"/>
      <c r="DJ31" s="672"/>
      <c r="DK31" s="673"/>
      <c r="DL31" s="668">
        <v>18746</v>
      </c>
      <c r="DM31" s="672"/>
      <c r="DN31" s="672"/>
      <c r="DO31" s="672"/>
      <c r="DP31" s="672"/>
      <c r="DQ31" s="672"/>
      <c r="DR31" s="672"/>
      <c r="DS31" s="672"/>
      <c r="DT31" s="672"/>
      <c r="DU31" s="672"/>
      <c r="DV31" s="673"/>
      <c r="DW31" s="665">
        <v>0.6</v>
      </c>
      <c r="DX31" s="674"/>
      <c r="DY31" s="674"/>
      <c r="DZ31" s="674"/>
      <c r="EA31" s="674"/>
      <c r="EB31" s="674"/>
      <c r="EC31" s="693"/>
    </row>
    <row r="32" spans="2:133" ht="11.25" customHeight="1" x14ac:dyDescent="0.15">
      <c r="B32" s="659" t="s">
        <v>310</v>
      </c>
      <c r="C32" s="660"/>
      <c r="D32" s="660"/>
      <c r="E32" s="660"/>
      <c r="F32" s="660"/>
      <c r="G32" s="660"/>
      <c r="H32" s="660"/>
      <c r="I32" s="660"/>
      <c r="J32" s="660"/>
      <c r="K32" s="660"/>
      <c r="L32" s="660"/>
      <c r="M32" s="660"/>
      <c r="N32" s="660"/>
      <c r="O32" s="660"/>
      <c r="P32" s="660"/>
      <c r="Q32" s="661"/>
      <c r="R32" s="662">
        <v>751620</v>
      </c>
      <c r="S32" s="663"/>
      <c r="T32" s="663"/>
      <c r="U32" s="663"/>
      <c r="V32" s="663"/>
      <c r="W32" s="663"/>
      <c r="X32" s="663"/>
      <c r="Y32" s="664"/>
      <c r="Z32" s="688">
        <v>11.6</v>
      </c>
      <c r="AA32" s="688"/>
      <c r="AB32" s="688"/>
      <c r="AC32" s="688"/>
      <c r="AD32" s="689" t="s">
        <v>128</v>
      </c>
      <c r="AE32" s="689"/>
      <c r="AF32" s="689"/>
      <c r="AG32" s="689"/>
      <c r="AH32" s="689"/>
      <c r="AI32" s="689"/>
      <c r="AJ32" s="689"/>
      <c r="AK32" s="689"/>
      <c r="AL32" s="665" t="s">
        <v>128</v>
      </c>
      <c r="AM32" s="666"/>
      <c r="AN32" s="666"/>
      <c r="AO32" s="690"/>
      <c r="AP32" s="699"/>
      <c r="AQ32" s="700"/>
      <c r="AR32" s="700"/>
      <c r="AS32" s="700"/>
      <c r="AT32" s="732"/>
      <c r="AU32" s="211" t="s">
        <v>311</v>
      </c>
      <c r="AX32" s="659" t="s">
        <v>312</v>
      </c>
      <c r="AY32" s="660"/>
      <c r="AZ32" s="660"/>
      <c r="BA32" s="660"/>
      <c r="BB32" s="660"/>
      <c r="BC32" s="660"/>
      <c r="BD32" s="660"/>
      <c r="BE32" s="660"/>
      <c r="BF32" s="661"/>
      <c r="BG32" s="726">
        <v>99.4</v>
      </c>
      <c r="BH32" s="672"/>
      <c r="BI32" s="672"/>
      <c r="BJ32" s="672"/>
      <c r="BK32" s="672"/>
      <c r="BL32" s="672"/>
      <c r="BM32" s="666">
        <v>94.3</v>
      </c>
      <c r="BN32" s="672"/>
      <c r="BO32" s="672"/>
      <c r="BP32" s="672"/>
      <c r="BQ32" s="697"/>
      <c r="BR32" s="726">
        <v>99.4</v>
      </c>
      <c r="BS32" s="672"/>
      <c r="BT32" s="672"/>
      <c r="BU32" s="672"/>
      <c r="BV32" s="672"/>
      <c r="BW32" s="672"/>
      <c r="BX32" s="666">
        <v>93.3</v>
      </c>
      <c r="BY32" s="672"/>
      <c r="BZ32" s="672"/>
      <c r="CA32" s="672"/>
      <c r="CB32" s="697"/>
      <c r="CD32" s="686"/>
      <c r="CE32" s="687"/>
      <c r="CF32" s="659" t="s">
        <v>313</v>
      </c>
      <c r="CG32" s="660"/>
      <c r="CH32" s="660"/>
      <c r="CI32" s="660"/>
      <c r="CJ32" s="660"/>
      <c r="CK32" s="660"/>
      <c r="CL32" s="660"/>
      <c r="CM32" s="660"/>
      <c r="CN32" s="660"/>
      <c r="CO32" s="660"/>
      <c r="CP32" s="660"/>
      <c r="CQ32" s="661"/>
      <c r="CR32" s="662" t="s">
        <v>128</v>
      </c>
      <c r="CS32" s="663"/>
      <c r="CT32" s="663"/>
      <c r="CU32" s="663"/>
      <c r="CV32" s="663"/>
      <c r="CW32" s="663"/>
      <c r="CX32" s="663"/>
      <c r="CY32" s="664"/>
      <c r="CZ32" s="665" t="s">
        <v>128</v>
      </c>
      <c r="DA32" s="674"/>
      <c r="DB32" s="674"/>
      <c r="DC32" s="675"/>
      <c r="DD32" s="668" t="s">
        <v>128</v>
      </c>
      <c r="DE32" s="663"/>
      <c r="DF32" s="663"/>
      <c r="DG32" s="663"/>
      <c r="DH32" s="663"/>
      <c r="DI32" s="663"/>
      <c r="DJ32" s="663"/>
      <c r="DK32" s="664"/>
      <c r="DL32" s="668" t="s">
        <v>128</v>
      </c>
      <c r="DM32" s="663"/>
      <c r="DN32" s="663"/>
      <c r="DO32" s="663"/>
      <c r="DP32" s="663"/>
      <c r="DQ32" s="663"/>
      <c r="DR32" s="663"/>
      <c r="DS32" s="663"/>
      <c r="DT32" s="663"/>
      <c r="DU32" s="663"/>
      <c r="DV32" s="664"/>
      <c r="DW32" s="665" t="s">
        <v>128</v>
      </c>
      <c r="DX32" s="674"/>
      <c r="DY32" s="674"/>
      <c r="DZ32" s="674"/>
      <c r="EA32" s="674"/>
      <c r="EB32" s="674"/>
      <c r="EC32" s="693"/>
    </row>
    <row r="33" spans="2:133" ht="11.25" customHeight="1" x14ac:dyDescent="0.15">
      <c r="B33" s="719" t="s">
        <v>314</v>
      </c>
      <c r="C33" s="720"/>
      <c r="D33" s="720"/>
      <c r="E33" s="720"/>
      <c r="F33" s="720"/>
      <c r="G33" s="720"/>
      <c r="H33" s="720"/>
      <c r="I33" s="720"/>
      <c r="J33" s="720"/>
      <c r="K33" s="720"/>
      <c r="L33" s="720"/>
      <c r="M33" s="720"/>
      <c r="N33" s="720"/>
      <c r="O33" s="720"/>
      <c r="P33" s="720"/>
      <c r="Q33" s="721"/>
      <c r="R33" s="662" t="s">
        <v>128</v>
      </c>
      <c r="S33" s="663"/>
      <c r="T33" s="663"/>
      <c r="U33" s="663"/>
      <c r="V33" s="663"/>
      <c r="W33" s="663"/>
      <c r="X33" s="663"/>
      <c r="Y33" s="664"/>
      <c r="Z33" s="688" t="s">
        <v>128</v>
      </c>
      <c r="AA33" s="688"/>
      <c r="AB33" s="688"/>
      <c r="AC33" s="688"/>
      <c r="AD33" s="689" t="s">
        <v>128</v>
      </c>
      <c r="AE33" s="689"/>
      <c r="AF33" s="689"/>
      <c r="AG33" s="689"/>
      <c r="AH33" s="689"/>
      <c r="AI33" s="689"/>
      <c r="AJ33" s="689"/>
      <c r="AK33" s="689"/>
      <c r="AL33" s="665" t="s">
        <v>128</v>
      </c>
      <c r="AM33" s="666"/>
      <c r="AN33" s="666"/>
      <c r="AO33" s="690"/>
      <c r="AP33" s="701"/>
      <c r="AQ33" s="702"/>
      <c r="AR33" s="702"/>
      <c r="AS33" s="702"/>
      <c r="AT33" s="733"/>
      <c r="AU33" s="358"/>
      <c r="AV33" s="358"/>
      <c r="AW33" s="358"/>
      <c r="AX33" s="639" t="s">
        <v>315</v>
      </c>
      <c r="AY33" s="640"/>
      <c r="AZ33" s="640"/>
      <c r="BA33" s="640"/>
      <c r="BB33" s="640"/>
      <c r="BC33" s="640"/>
      <c r="BD33" s="640"/>
      <c r="BE33" s="640"/>
      <c r="BF33" s="641"/>
      <c r="BG33" s="718">
        <v>98.6</v>
      </c>
      <c r="BH33" s="643"/>
      <c r="BI33" s="643"/>
      <c r="BJ33" s="643"/>
      <c r="BK33" s="643"/>
      <c r="BL33" s="643"/>
      <c r="BM33" s="680">
        <v>94</v>
      </c>
      <c r="BN33" s="643"/>
      <c r="BO33" s="643"/>
      <c r="BP33" s="643"/>
      <c r="BQ33" s="691"/>
      <c r="BR33" s="718">
        <v>98.5</v>
      </c>
      <c r="BS33" s="643"/>
      <c r="BT33" s="643"/>
      <c r="BU33" s="643"/>
      <c r="BV33" s="643"/>
      <c r="BW33" s="643"/>
      <c r="BX33" s="680">
        <v>94</v>
      </c>
      <c r="BY33" s="643"/>
      <c r="BZ33" s="643"/>
      <c r="CA33" s="643"/>
      <c r="CB33" s="691"/>
      <c r="CD33" s="659" t="s">
        <v>316</v>
      </c>
      <c r="CE33" s="660"/>
      <c r="CF33" s="660"/>
      <c r="CG33" s="660"/>
      <c r="CH33" s="660"/>
      <c r="CI33" s="660"/>
      <c r="CJ33" s="660"/>
      <c r="CK33" s="660"/>
      <c r="CL33" s="660"/>
      <c r="CM33" s="660"/>
      <c r="CN33" s="660"/>
      <c r="CO33" s="660"/>
      <c r="CP33" s="660"/>
      <c r="CQ33" s="661"/>
      <c r="CR33" s="662">
        <v>3450513</v>
      </c>
      <c r="CS33" s="672"/>
      <c r="CT33" s="672"/>
      <c r="CU33" s="672"/>
      <c r="CV33" s="672"/>
      <c r="CW33" s="672"/>
      <c r="CX33" s="672"/>
      <c r="CY33" s="673"/>
      <c r="CZ33" s="665">
        <v>54.4</v>
      </c>
      <c r="DA33" s="674"/>
      <c r="DB33" s="674"/>
      <c r="DC33" s="675"/>
      <c r="DD33" s="668">
        <v>2603019</v>
      </c>
      <c r="DE33" s="672"/>
      <c r="DF33" s="672"/>
      <c r="DG33" s="672"/>
      <c r="DH33" s="672"/>
      <c r="DI33" s="672"/>
      <c r="DJ33" s="672"/>
      <c r="DK33" s="673"/>
      <c r="DL33" s="668">
        <v>1336474</v>
      </c>
      <c r="DM33" s="672"/>
      <c r="DN33" s="672"/>
      <c r="DO33" s="672"/>
      <c r="DP33" s="672"/>
      <c r="DQ33" s="672"/>
      <c r="DR33" s="672"/>
      <c r="DS33" s="672"/>
      <c r="DT33" s="672"/>
      <c r="DU33" s="672"/>
      <c r="DV33" s="673"/>
      <c r="DW33" s="665">
        <v>39.5</v>
      </c>
      <c r="DX33" s="674"/>
      <c r="DY33" s="674"/>
      <c r="DZ33" s="674"/>
      <c r="EA33" s="674"/>
      <c r="EB33" s="674"/>
      <c r="EC33" s="693"/>
    </row>
    <row r="34" spans="2:133" ht="11.25" customHeight="1" x14ac:dyDescent="0.15">
      <c r="B34" s="659" t="s">
        <v>317</v>
      </c>
      <c r="C34" s="660"/>
      <c r="D34" s="660"/>
      <c r="E34" s="660"/>
      <c r="F34" s="660"/>
      <c r="G34" s="660"/>
      <c r="H34" s="660"/>
      <c r="I34" s="660"/>
      <c r="J34" s="660"/>
      <c r="K34" s="660"/>
      <c r="L34" s="660"/>
      <c r="M34" s="660"/>
      <c r="N34" s="660"/>
      <c r="O34" s="660"/>
      <c r="P34" s="660"/>
      <c r="Q34" s="661"/>
      <c r="R34" s="662">
        <v>331596</v>
      </c>
      <c r="S34" s="663"/>
      <c r="T34" s="663"/>
      <c r="U34" s="663"/>
      <c r="V34" s="663"/>
      <c r="W34" s="663"/>
      <c r="X34" s="663"/>
      <c r="Y34" s="664"/>
      <c r="Z34" s="688">
        <v>5.0999999999999996</v>
      </c>
      <c r="AA34" s="688"/>
      <c r="AB34" s="688"/>
      <c r="AC34" s="688"/>
      <c r="AD34" s="689" t="s">
        <v>128</v>
      </c>
      <c r="AE34" s="689"/>
      <c r="AF34" s="689"/>
      <c r="AG34" s="689"/>
      <c r="AH34" s="689"/>
      <c r="AI34" s="689"/>
      <c r="AJ34" s="689"/>
      <c r="AK34" s="689"/>
      <c r="AL34" s="665" t="s">
        <v>128</v>
      </c>
      <c r="AM34" s="666"/>
      <c r="AN34" s="666"/>
      <c r="AO34" s="690"/>
      <c r="AP34" s="215"/>
      <c r="AQ34" s="216"/>
      <c r="AS34" s="359"/>
      <c r="AT34" s="359"/>
      <c r="AU34" s="359"/>
      <c r="AV34" s="359"/>
      <c r="AW34" s="359"/>
      <c r="AX34" s="359"/>
      <c r="AY34" s="359"/>
      <c r="AZ34" s="359"/>
      <c r="BA34" s="359"/>
      <c r="BB34" s="359"/>
      <c r="BC34" s="359"/>
      <c r="BD34" s="359"/>
      <c r="BE34" s="359"/>
      <c r="BF34" s="359"/>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59" t="s">
        <v>318</v>
      </c>
      <c r="CE34" s="660"/>
      <c r="CF34" s="660"/>
      <c r="CG34" s="660"/>
      <c r="CH34" s="660"/>
      <c r="CI34" s="660"/>
      <c r="CJ34" s="660"/>
      <c r="CK34" s="660"/>
      <c r="CL34" s="660"/>
      <c r="CM34" s="660"/>
      <c r="CN34" s="660"/>
      <c r="CO34" s="660"/>
      <c r="CP34" s="660"/>
      <c r="CQ34" s="661"/>
      <c r="CR34" s="662">
        <v>914590</v>
      </c>
      <c r="CS34" s="663"/>
      <c r="CT34" s="663"/>
      <c r="CU34" s="663"/>
      <c r="CV34" s="663"/>
      <c r="CW34" s="663"/>
      <c r="CX34" s="663"/>
      <c r="CY34" s="664"/>
      <c r="CZ34" s="665">
        <v>14.4</v>
      </c>
      <c r="DA34" s="674"/>
      <c r="DB34" s="674"/>
      <c r="DC34" s="675"/>
      <c r="DD34" s="668">
        <v>608771</v>
      </c>
      <c r="DE34" s="663"/>
      <c r="DF34" s="663"/>
      <c r="DG34" s="663"/>
      <c r="DH34" s="663"/>
      <c r="DI34" s="663"/>
      <c r="DJ34" s="663"/>
      <c r="DK34" s="664"/>
      <c r="DL34" s="668">
        <v>538961</v>
      </c>
      <c r="DM34" s="663"/>
      <c r="DN34" s="663"/>
      <c r="DO34" s="663"/>
      <c r="DP34" s="663"/>
      <c r="DQ34" s="663"/>
      <c r="DR34" s="663"/>
      <c r="DS34" s="663"/>
      <c r="DT34" s="663"/>
      <c r="DU34" s="663"/>
      <c r="DV34" s="664"/>
      <c r="DW34" s="665">
        <v>15.9</v>
      </c>
      <c r="DX34" s="674"/>
      <c r="DY34" s="674"/>
      <c r="DZ34" s="674"/>
      <c r="EA34" s="674"/>
      <c r="EB34" s="674"/>
      <c r="EC34" s="693"/>
    </row>
    <row r="35" spans="2:133" ht="11.25" customHeight="1" x14ac:dyDescent="0.15">
      <c r="B35" s="659" t="s">
        <v>319</v>
      </c>
      <c r="C35" s="660"/>
      <c r="D35" s="660"/>
      <c r="E35" s="660"/>
      <c r="F35" s="660"/>
      <c r="G35" s="660"/>
      <c r="H35" s="660"/>
      <c r="I35" s="660"/>
      <c r="J35" s="660"/>
      <c r="K35" s="660"/>
      <c r="L35" s="660"/>
      <c r="M35" s="660"/>
      <c r="N35" s="660"/>
      <c r="O35" s="660"/>
      <c r="P35" s="660"/>
      <c r="Q35" s="661"/>
      <c r="R35" s="662">
        <v>24084</v>
      </c>
      <c r="S35" s="663"/>
      <c r="T35" s="663"/>
      <c r="U35" s="663"/>
      <c r="V35" s="663"/>
      <c r="W35" s="663"/>
      <c r="X35" s="663"/>
      <c r="Y35" s="664"/>
      <c r="Z35" s="688">
        <v>0.4</v>
      </c>
      <c r="AA35" s="688"/>
      <c r="AB35" s="688"/>
      <c r="AC35" s="688"/>
      <c r="AD35" s="689">
        <v>14712</v>
      </c>
      <c r="AE35" s="689"/>
      <c r="AF35" s="689"/>
      <c r="AG35" s="689"/>
      <c r="AH35" s="689"/>
      <c r="AI35" s="689"/>
      <c r="AJ35" s="689"/>
      <c r="AK35" s="689"/>
      <c r="AL35" s="665">
        <v>0.5</v>
      </c>
      <c r="AM35" s="666"/>
      <c r="AN35" s="666"/>
      <c r="AO35" s="690"/>
      <c r="AP35" s="217"/>
      <c r="AQ35" s="715" t="s">
        <v>320</v>
      </c>
      <c r="AR35" s="716"/>
      <c r="AS35" s="716"/>
      <c r="AT35" s="716"/>
      <c r="AU35" s="716"/>
      <c r="AV35" s="716"/>
      <c r="AW35" s="716"/>
      <c r="AX35" s="716"/>
      <c r="AY35" s="716"/>
      <c r="AZ35" s="716"/>
      <c r="BA35" s="716"/>
      <c r="BB35" s="716"/>
      <c r="BC35" s="716"/>
      <c r="BD35" s="716"/>
      <c r="BE35" s="716"/>
      <c r="BF35" s="717"/>
      <c r="BG35" s="715" t="s">
        <v>321</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9" t="s">
        <v>322</v>
      </c>
      <c r="CE35" s="660"/>
      <c r="CF35" s="660"/>
      <c r="CG35" s="660"/>
      <c r="CH35" s="660"/>
      <c r="CI35" s="660"/>
      <c r="CJ35" s="660"/>
      <c r="CK35" s="660"/>
      <c r="CL35" s="660"/>
      <c r="CM35" s="660"/>
      <c r="CN35" s="660"/>
      <c r="CO35" s="660"/>
      <c r="CP35" s="660"/>
      <c r="CQ35" s="661"/>
      <c r="CR35" s="662">
        <v>308859</v>
      </c>
      <c r="CS35" s="672"/>
      <c r="CT35" s="672"/>
      <c r="CU35" s="672"/>
      <c r="CV35" s="672"/>
      <c r="CW35" s="672"/>
      <c r="CX35" s="672"/>
      <c r="CY35" s="673"/>
      <c r="CZ35" s="665">
        <v>4.9000000000000004</v>
      </c>
      <c r="DA35" s="674"/>
      <c r="DB35" s="674"/>
      <c r="DC35" s="675"/>
      <c r="DD35" s="668">
        <v>257879</v>
      </c>
      <c r="DE35" s="672"/>
      <c r="DF35" s="672"/>
      <c r="DG35" s="672"/>
      <c r="DH35" s="672"/>
      <c r="DI35" s="672"/>
      <c r="DJ35" s="672"/>
      <c r="DK35" s="673"/>
      <c r="DL35" s="668">
        <v>257439</v>
      </c>
      <c r="DM35" s="672"/>
      <c r="DN35" s="672"/>
      <c r="DO35" s="672"/>
      <c r="DP35" s="672"/>
      <c r="DQ35" s="672"/>
      <c r="DR35" s="672"/>
      <c r="DS35" s="672"/>
      <c r="DT35" s="672"/>
      <c r="DU35" s="672"/>
      <c r="DV35" s="673"/>
      <c r="DW35" s="665">
        <v>7.6</v>
      </c>
      <c r="DX35" s="674"/>
      <c r="DY35" s="674"/>
      <c r="DZ35" s="674"/>
      <c r="EA35" s="674"/>
      <c r="EB35" s="674"/>
      <c r="EC35" s="693"/>
    </row>
    <row r="36" spans="2:133" ht="11.25" customHeight="1" x14ac:dyDescent="0.15">
      <c r="B36" s="659" t="s">
        <v>323</v>
      </c>
      <c r="C36" s="660"/>
      <c r="D36" s="660"/>
      <c r="E36" s="660"/>
      <c r="F36" s="660"/>
      <c r="G36" s="660"/>
      <c r="H36" s="660"/>
      <c r="I36" s="660"/>
      <c r="J36" s="660"/>
      <c r="K36" s="660"/>
      <c r="L36" s="660"/>
      <c r="M36" s="660"/>
      <c r="N36" s="660"/>
      <c r="O36" s="660"/>
      <c r="P36" s="660"/>
      <c r="Q36" s="661"/>
      <c r="R36" s="662">
        <v>52466</v>
      </c>
      <c r="S36" s="663"/>
      <c r="T36" s="663"/>
      <c r="U36" s="663"/>
      <c r="V36" s="663"/>
      <c r="W36" s="663"/>
      <c r="X36" s="663"/>
      <c r="Y36" s="664"/>
      <c r="Z36" s="688">
        <v>0.8</v>
      </c>
      <c r="AA36" s="688"/>
      <c r="AB36" s="688"/>
      <c r="AC36" s="688"/>
      <c r="AD36" s="689" t="s">
        <v>128</v>
      </c>
      <c r="AE36" s="689"/>
      <c r="AF36" s="689"/>
      <c r="AG36" s="689"/>
      <c r="AH36" s="689"/>
      <c r="AI36" s="689"/>
      <c r="AJ36" s="689"/>
      <c r="AK36" s="689"/>
      <c r="AL36" s="665" t="s">
        <v>128</v>
      </c>
      <c r="AM36" s="666"/>
      <c r="AN36" s="666"/>
      <c r="AO36" s="690"/>
      <c r="AP36" s="217"/>
      <c r="AQ36" s="706" t="s">
        <v>324</v>
      </c>
      <c r="AR36" s="707"/>
      <c r="AS36" s="707"/>
      <c r="AT36" s="707"/>
      <c r="AU36" s="707"/>
      <c r="AV36" s="707"/>
      <c r="AW36" s="707"/>
      <c r="AX36" s="707"/>
      <c r="AY36" s="708"/>
      <c r="AZ36" s="709">
        <v>930406</v>
      </c>
      <c r="BA36" s="710"/>
      <c r="BB36" s="710"/>
      <c r="BC36" s="710"/>
      <c r="BD36" s="710"/>
      <c r="BE36" s="710"/>
      <c r="BF36" s="711"/>
      <c r="BG36" s="712" t="s">
        <v>325</v>
      </c>
      <c r="BH36" s="713"/>
      <c r="BI36" s="713"/>
      <c r="BJ36" s="713"/>
      <c r="BK36" s="713"/>
      <c r="BL36" s="713"/>
      <c r="BM36" s="713"/>
      <c r="BN36" s="713"/>
      <c r="BO36" s="713"/>
      <c r="BP36" s="713"/>
      <c r="BQ36" s="713"/>
      <c r="BR36" s="713"/>
      <c r="BS36" s="713"/>
      <c r="BT36" s="713"/>
      <c r="BU36" s="714"/>
      <c r="BV36" s="709">
        <v>10981</v>
      </c>
      <c r="BW36" s="710"/>
      <c r="BX36" s="710"/>
      <c r="BY36" s="710"/>
      <c r="BZ36" s="710"/>
      <c r="CA36" s="710"/>
      <c r="CB36" s="711"/>
      <c r="CD36" s="659" t="s">
        <v>326</v>
      </c>
      <c r="CE36" s="660"/>
      <c r="CF36" s="660"/>
      <c r="CG36" s="660"/>
      <c r="CH36" s="660"/>
      <c r="CI36" s="660"/>
      <c r="CJ36" s="660"/>
      <c r="CK36" s="660"/>
      <c r="CL36" s="660"/>
      <c r="CM36" s="660"/>
      <c r="CN36" s="660"/>
      <c r="CO36" s="660"/>
      <c r="CP36" s="660"/>
      <c r="CQ36" s="661"/>
      <c r="CR36" s="662">
        <v>743007</v>
      </c>
      <c r="CS36" s="663"/>
      <c r="CT36" s="663"/>
      <c r="CU36" s="663"/>
      <c r="CV36" s="663"/>
      <c r="CW36" s="663"/>
      <c r="CX36" s="663"/>
      <c r="CY36" s="664"/>
      <c r="CZ36" s="665">
        <v>11.7</v>
      </c>
      <c r="DA36" s="674"/>
      <c r="DB36" s="674"/>
      <c r="DC36" s="675"/>
      <c r="DD36" s="668">
        <v>662549</v>
      </c>
      <c r="DE36" s="663"/>
      <c r="DF36" s="663"/>
      <c r="DG36" s="663"/>
      <c r="DH36" s="663"/>
      <c r="DI36" s="663"/>
      <c r="DJ36" s="663"/>
      <c r="DK36" s="664"/>
      <c r="DL36" s="668">
        <v>149951</v>
      </c>
      <c r="DM36" s="663"/>
      <c r="DN36" s="663"/>
      <c r="DO36" s="663"/>
      <c r="DP36" s="663"/>
      <c r="DQ36" s="663"/>
      <c r="DR36" s="663"/>
      <c r="DS36" s="663"/>
      <c r="DT36" s="663"/>
      <c r="DU36" s="663"/>
      <c r="DV36" s="664"/>
      <c r="DW36" s="665">
        <v>4.4000000000000004</v>
      </c>
      <c r="DX36" s="674"/>
      <c r="DY36" s="674"/>
      <c r="DZ36" s="674"/>
      <c r="EA36" s="674"/>
      <c r="EB36" s="674"/>
      <c r="EC36" s="693"/>
    </row>
    <row r="37" spans="2:133" ht="11.25" customHeight="1" x14ac:dyDescent="0.15">
      <c r="B37" s="659" t="s">
        <v>327</v>
      </c>
      <c r="C37" s="660"/>
      <c r="D37" s="660"/>
      <c r="E37" s="660"/>
      <c r="F37" s="660"/>
      <c r="G37" s="660"/>
      <c r="H37" s="660"/>
      <c r="I37" s="660"/>
      <c r="J37" s="660"/>
      <c r="K37" s="660"/>
      <c r="L37" s="660"/>
      <c r="M37" s="660"/>
      <c r="N37" s="660"/>
      <c r="O37" s="660"/>
      <c r="P37" s="660"/>
      <c r="Q37" s="661"/>
      <c r="R37" s="662">
        <v>635407</v>
      </c>
      <c r="S37" s="663"/>
      <c r="T37" s="663"/>
      <c r="U37" s="663"/>
      <c r="V37" s="663"/>
      <c r="W37" s="663"/>
      <c r="X37" s="663"/>
      <c r="Y37" s="664"/>
      <c r="Z37" s="688">
        <v>9.8000000000000007</v>
      </c>
      <c r="AA37" s="688"/>
      <c r="AB37" s="688"/>
      <c r="AC37" s="688"/>
      <c r="AD37" s="689" t="s">
        <v>128</v>
      </c>
      <c r="AE37" s="689"/>
      <c r="AF37" s="689"/>
      <c r="AG37" s="689"/>
      <c r="AH37" s="689"/>
      <c r="AI37" s="689"/>
      <c r="AJ37" s="689"/>
      <c r="AK37" s="689"/>
      <c r="AL37" s="665" t="s">
        <v>128</v>
      </c>
      <c r="AM37" s="666"/>
      <c r="AN37" s="666"/>
      <c r="AO37" s="690"/>
      <c r="AQ37" s="694" t="s">
        <v>328</v>
      </c>
      <c r="AR37" s="695"/>
      <c r="AS37" s="695"/>
      <c r="AT37" s="695"/>
      <c r="AU37" s="695"/>
      <c r="AV37" s="695"/>
      <c r="AW37" s="695"/>
      <c r="AX37" s="695"/>
      <c r="AY37" s="696"/>
      <c r="AZ37" s="662">
        <v>390000</v>
      </c>
      <c r="BA37" s="663"/>
      <c r="BB37" s="663"/>
      <c r="BC37" s="663"/>
      <c r="BD37" s="672"/>
      <c r="BE37" s="672"/>
      <c r="BF37" s="697"/>
      <c r="BG37" s="659" t="s">
        <v>329</v>
      </c>
      <c r="BH37" s="660"/>
      <c r="BI37" s="660"/>
      <c r="BJ37" s="660"/>
      <c r="BK37" s="660"/>
      <c r="BL37" s="660"/>
      <c r="BM37" s="660"/>
      <c r="BN37" s="660"/>
      <c r="BO37" s="660"/>
      <c r="BP37" s="660"/>
      <c r="BQ37" s="660"/>
      <c r="BR37" s="660"/>
      <c r="BS37" s="660"/>
      <c r="BT37" s="660"/>
      <c r="BU37" s="661"/>
      <c r="BV37" s="662">
        <v>632</v>
      </c>
      <c r="BW37" s="663"/>
      <c r="BX37" s="663"/>
      <c r="BY37" s="663"/>
      <c r="BZ37" s="663"/>
      <c r="CA37" s="663"/>
      <c r="CB37" s="698"/>
      <c r="CD37" s="659" t="s">
        <v>330</v>
      </c>
      <c r="CE37" s="660"/>
      <c r="CF37" s="660"/>
      <c r="CG37" s="660"/>
      <c r="CH37" s="660"/>
      <c r="CI37" s="660"/>
      <c r="CJ37" s="660"/>
      <c r="CK37" s="660"/>
      <c r="CL37" s="660"/>
      <c r="CM37" s="660"/>
      <c r="CN37" s="660"/>
      <c r="CO37" s="660"/>
      <c r="CP37" s="660"/>
      <c r="CQ37" s="661"/>
      <c r="CR37" s="662">
        <v>86381</v>
      </c>
      <c r="CS37" s="672"/>
      <c r="CT37" s="672"/>
      <c r="CU37" s="672"/>
      <c r="CV37" s="672"/>
      <c r="CW37" s="672"/>
      <c r="CX37" s="672"/>
      <c r="CY37" s="673"/>
      <c r="CZ37" s="665">
        <v>1.4</v>
      </c>
      <c r="DA37" s="674"/>
      <c r="DB37" s="674"/>
      <c r="DC37" s="675"/>
      <c r="DD37" s="668">
        <v>86381</v>
      </c>
      <c r="DE37" s="672"/>
      <c r="DF37" s="672"/>
      <c r="DG37" s="672"/>
      <c r="DH37" s="672"/>
      <c r="DI37" s="672"/>
      <c r="DJ37" s="672"/>
      <c r="DK37" s="673"/>
      <c r="DL37" s="668">
        <v>74756</v>
      </c>
      <c r="DM37" s="672"/>
      <c r="DN37" s="672"/>
      <c r="DO37" s="672"/>
      <c r="DP37" s="672"/>
      <c r="DQ37" s="672"/>
      <c r="DR37" s="672"/>
      <c r="DS37" s="672"/>
      <c r="DT37" s="672"/>
      <c r="DU37" s="672"/>
      <c r="DV37" s="673"/>
      <c r="DW37" s="665">
        <v>2.2000000000000002</v>
      </c>
      <c r="DX37" s="674"/>
      <c r="DY37" s="674"/>
      <c r="DZ37" s="674"/>
      <c r="EA37" s="674"/>
      <c r="EB37" s="674"/>
      <c r="EC37" s="693"/>
    </row>
    <row r="38" spans="2:133" ht="11.25" customHeight="1" x14ac:dyDescent="0.15">
      <c r="B38" s="659" t="s">
        <v>331</v>
      </c>
      <c r="C38" s="660"/>
      <c r="D38" s="660"/>
      <c r="E38" s="660"/>
      <c r="F38" s="660"/>
      <c r="G38" s="660"/>
      <c r="H38" s="660"/>
      <c r="I38" s="660"/>
      <c r="J38" s="660"/>
      <c r="K38" s="660"/>
      <c r="L38" s="660"/>
      <c r="M38" s="660"/>
      <c r="N38" s="660"/>
      <c r="O38" s="660"/>
      <c r="P38" s="660"/>
      <c r="Q38" s="661"/>
      <c r="R38" s="662">
        <v>161468</v>
      </c>
      <c r="S38" s="663"/>
      <c r="T38" s="663"/>
      <c r="U38" s="663"/>
      <c r="V38" s="663"/>
      <c r="W38" s="663"/>
      <c r="X38" s="663"/>
      <c r="Y38" s="664"/>
      <c r="Z38" s="688">
        <v>2.5</v>
      </c>
      <c r="AA38" s="688"/>
      <c r="AB38" s="688"/>
      <c r="AC38" s="688"/>
      <c r="AD38" s="689" t="s">
        <v>128</v>
      </c>
      <c r="AE38" s="689"/>
      <c r="AF38" s="689"/>
      <c r="AG38" s="689"/>
      <c r="AH38" s="689"/>
      <c r="AI38" s="689"/>
      <c r="AJ38" s="689"/>
      <c r="AK38" s="689"/>
      <c r="AL38" s="665" t="s">
        <v>128</v>
      </c>
      <c r="AM38" s="666"/>
      <c r="AN38" s="666"/>
      <c r="AO38" s="690"/>
      <c r="AQ38" s="694" t="s">
        <v>332</v>
      </c>
      <c r="AR38" s="695"/>
      <c r="AS38" s="695"/>
      <c r="AT38" s="695"/>
      <c r="AU38" s="695"/>
      <c r="AV38" s="695"/>
      <c r="AW38" s="695"/>
      <c r="AX38" s="695"/>
      <c r="AY38" s="696"/>
      <c r="AZ38" s="662">
        <v>166899</v>
      </c>
      <c r="BA38" s="663"/>
      <c r="BB38" s="663"/>
      <c r="BC38" s="663"/>
      <c r="BD38" s="672"/>
      <c r="BE38" s="672"/>
      <c r="BF38" s="697"/>
      <c r="BG38" s="659" t="s">
        <v>333</v>
      </c>
      <c r="BH38" s="660"/>
      <c r="BI38" s="660"/>
      <c r="BJ38" s="660"/>
      <c r="BK38" s="660"/>
      <c r="BL38" s="660"/>
      <c r="BM38" s="660"/>
      <c r="BN38" s="660"/>
      <c r="BO38" s="660"/>
      <c r="BP38" s="660"/>
      <c r="BQ38" s="660"/>
      <c r="BR38" s="660"/>
      <c r="BS38" s="660"/>
      <c r="BT38" s="660"/>
      <c r="BU38" s="661"/>
      <c r="BV38" s="662">
        <v>772</v>
      </c>
      <c r="BW38" s="663"/>
      <c r="BX38" s="663"/>
      <c r="BY38" s="663"/>
      <c r="BZ38" s="663"/>
      <c r="CA38" s="663"/>
      <c r="CB38" s="698"/>
      <c r="CD38" s="659" t="s">
        <v>334</v>
      </c>
      <c r="CE38" s="660"/>
      <c r="CF38" s="660"/>
      <c r="CG38" s="660"/>
      <c r="CH38" s="660"/>
      <c r="CI38" s="660"/>
      <c r="CJ38" s="660"/>
      <c r="CK38" s="660"/>
      <c r="CL38" s="660"/>
      <c r="CM38" s="660"/>
      <c r="CN38" s="660"/>
      <c r="CO38" s="660"/>
      <c r="CP38" s="660"/>
      <c r="CQ38" s="661"/>
      <c r="CR38" s="662">
        <v>532965</v>
      </c>
      <c r="CS38" s="663"/>
      <c r="CT38" s="663"/>
      <c r="CU38" s="663"/>
      <c r="CV38" s="663"/>
      <c r="CW38" s="663"/>
      <c r="CX38" s="663"/>
      <c r="CY38" s="664"/>
      <c r="CZ38" s="665">
        <v>8.4</v>
      </c>
      <c r="DA38" s="674"/>
      <c r="DB38" s="674"/>
      <c r="DC38" s="675"/>
      <c r="DD38" s="668">
        <v>465565</v>
      </c>
      <c r="DE38" s="663"/>
      <c r="DF38" s="663"/>
      <c r="DG38" s="663"/>
      <c r="DH38" s="663"/>
      <c r="DI38" s="663"/>
      <c r="DJ38" s="663"/>
      <c r="DK38" s="664"/>
      <c r="DL38" s="668">
        <v>390123</v>
      </c>
      <c r="DM38" s="663"/>
      <c r="DN38" s="663"/>
      <c r="DO38" s="663"/>
      <c r="DP38" s="663"/>
      <c r="DQ38" s="663"/>
      <c r="DR38" s="663"/>
      <c r="DS38" s="663"/>
      <c r="DT38" s="663"/>
      <c r="DU38" s="663"/>
      <c r="DV38" s="664"/>
      <c r="DW38" s="665">
        <v>11.5</v>
      </c>
      <c r="DX38" s="674"/>
      <c r="DY38" s="674"/>
      <c r="DZ38" s="674"/>
      <c r="EA38" s="674"/>
      <c r="EB38" s="674"/>
      <c r="EC38" s="693"/>
    </row>
    <row r="39" spans="2:133" ht="11.25" customHeight="1" x14ac:dyDescent="0.15">
      <c r="B39" s="659" t="s">
        <v>335</v>
      </c>
      <c r="C39" s="660"/>
      <c r="D39" s="660"/>
      <c r="E39" s="660"/>
      <c r="F39" s="660"/>
      <c r="G39" s="660"/>
      <c r="H39" s="660"/>
      <c r="I39" s="660"/>
      <c r="J39" s="660"/>
      <c r="K39" s="660"/>
      <c r="L39" s="660"/>
      <c r="M39" s="660"/>
      <c r="N39" s="660"/>
      <c r="O39" s="660"/>
      <c r="P39" s="660"/>
      <c r="Q39" s="661"/>
      <c r="R39" s="662">
        <v>515337</v>
      </c>
      <c r="S39" s="663"/>
      <c r="T39" s="663"/>
      <c r="U39" s="663"/>
      <c r="V39" s="663"/>
      <c r="W39" s="663"/>
      <c r="X39" s="663"/>
      <c r="Y39" s="664"/>
      <c r="Z39" s="688">
        <v>7.9</v>
      </c>
      <c r="AA39" s="688"/>
      <c r="AB39" s="688"/>
      <c r="AC39" s="688"/>
      <c r="AD39" s="689">
        <v>4701</v>
      </c>
      <c r="AE39" s="689"/>
      <c r="AF39" s="689"/>
      <c r="AG39" s="689"/>
      <c r="AH39" s="689"/>
      <c r="AI39" s="689"/>
      <c r="AJ39" s="689"/>
      <c r="AK39" s="689"/>
      <c r="AL39" s="665">
        <v>0.1</v>
      </c>
      <c r="AM39" s="666"/>
      <c r="AN39" s="666"/>
      <c r="AO39" s="690"/>
      <c r="AQ39" s="694" t="s">
        <v>336</v>
      </c>
      <c r="AR39" s="695"/>
      <c r="AS39" s="695"/>
      <c r="AT39" s="695"/>
      <c r="AU39" s="695"/>
      <c r="AV39" s="695"/>
      <c r="AW39" s="695"/>
      <c r="AX39" s="695"/>
      <c r="AY39" s="696"/>
      <c r="AZ39" s="662">
        <v>5309</v>
      </c>
      <c r="BA39" s="663"/>
      <c r="BB39" s="663"/>
      <c r="BC39" s="663"/>
      <c r="BD39" s="672"/>
      <c r="BE39" s="672"/>
      <c r="BF39" s="697"/>
      <c r="BG39" s="659" t="s">
        <v>337</v>
      </c>
      <c r="BH39" s="660"/>
      <c r="BI39" s="660"/>
      <c r="BJ39" s="660"/>
      <c r="BK39" s="660"/>
      <c r="BL39" s="660"/>
      <c r="BM39" s="660"/>
      <c r="BN39" s="660"/>
      <c r="BO39" s="660"/>
      <c r="BP39" s="660"/>
      <c r="BQ39" s="660"/>
      <c r="BR39" s="660"/>
      <c r="BS39" s="660"/>
      <c r="BT39" s="660"/>
      <c r="BU39" s="661"/>
      <c r="BV39" s="662">
        <v>1234</v>
      </c>
      <c r="BW39" s="663"/>
      <c r="BX39" s="663"/>
      <c r="BY39" s="663"/>
      <c r="BZ39" s="663"/>
      <c r="CA39" s="663"/>
      <c r="CB39" s="698"/>
      <c r="CD39" s="659" t="s">
        <v>338</v>
      </c>
      <c r="CE39" s="660"/>
      <c r="CF39" s="660"/>
      <c r="CG39" s="660"/>
      <c r="CH39" s="660"/>
      <c r="CI39" s="660"/>
      <c r="CJ39" s="660"/>
      <c r="CK39" s="660"/>
      <c r="CL39" s="660"/>
      <c r="CM39" s="660"/>
      <c r="CN39" s="660"/>
      <c r="CO39" s="660"/>
      <c r="CP39" s="660"/>
      <c r="CQ39" s="661"/>
      <c r="CR39" s="662">
        <v>945646</v>
      </c>
      <c r="CS39" s="672"/>
      <c r="CT39" s="672"/>
      <c r="CU39" s="672"/>
      <c r="CV39" s="672"/>
      <c r="CW39" s="672"/>
      <c r="CX39" s="672"/>
      <c r="CY39" s="673"/>
      <c r="CZ39" s="665">
        <v>14.9</v>
      </c>
      <c r="DA39" s="674"/>
      <c r="DB39" s="674"/>
      <c r="DC39" s="675"/>
      <c r="DD39" s="668">
        <v>603809</v>
      </c>
      <c r="DE39" s="672"/>
      <c r="DF39" s="672"/>
      <c r="DG39" s="672"/>
      <c r="DH39" s="672"/>
      <c r="DI39" s="672"/>
      <c r="DJ39" s="672"/>
      <c r="DK39" s="673"/>
      <c r="DL39" s="668" t="s">
        <v>128</v>
      </c>
      <c r="DM39" s="672"/>
      <c r="DN39" s="672"/>
      <c r="DO39" s="672"/>
      <c r="DP39" s="672"/>
      <c r="DQ39" s="672"/>
      <c r="DR39" s="672"/>
      <c r="DS39" s="672"/>
      <c r="DT39" s="672"/>
      <c r="DU39" s="672"/>
      <c r="DV39" s="673"/>
      <c r="DW39" s="665" t="s">
        <v>128</v>
      </c>
      <c r="DX39" s="674"/>
      <c r="DY39" s="674"/>
      <c r="DZ39" s="674"/>
      <c r="EA39" s="674"/>
      <c r="EB39" s="674"/>
      <c r="EC39" s="693"/>
    </row>
    <row r="40" spans="2:133" ht="11.25" customHeight="1" x14ac:dyDescent="0.15">
      <c r="B40" s="659" t="s">
        <v>339</v>
      </c>
      <c r="C40" s="660"/>
      <c r="D40" s="660"/>
      <c r="E40" s="660"/>
      <c r="F40" s="660"/>
      <c r="G40" s="660"/>
      <c r="H40" s="660"/>
      <c r="I40" s="660"/>
      <c r="J40" s="660"/>
      <c r="K40" s="660"/>
      <c r="L40" s="660"/>
      <c r="M40" s="660"/>
      <c r="N40" s="660"/>
      <c r="O40" s="660"/>
      <c r="P40" s="660"/>
      <c r="Q40" s="661"/>
      <c r="R40" s="662">
        <v>358303</v>
      </c>
      <c r="S40" s="663"/>
      <c r="T40" s="663"/>
      <c r="U40" s="663"/>
      <c r="V40" s="663"/>
      <c r="W40" s="663"/>
      <c r="X40" s="663"/>
      <c r="Y40" s="664"/>
      <c r="Z40" s="688">
        <v>5.5</v>
      </c>
      <c r="AA40" s="688"/>
      <c r="AB40" s="688"/>
      <c r="AC40" s="688"/>
      <c r="AD40" s="689" t="s">
        <v>128</v>
      </c>
      <c r="AE40" s="689"/>
      <c r="AF40" s="689"/>
      <c r="AG40" s="689"/>
      <c r="AH40" s="689"/>
      <c r="AI40" s="689"/>
      <c r="AJ40" s="689"/>
      <c r="AK40" s="689"/>
      <c r="AL40" s="665" t="s">
        <v>128</v>
      </c>
      <c r="AM40" s="666"/>
      <c r="AN40" s="666"/>
      <c r="AO40" s="690"/>
      <c r="AQ40" s="694" t="s">
        <v>340</v>
      </c>
      <c r="AR40" s="695"/>
      <c r="AS40" s="695"/>
      <c r="AT40" s="695"/>
      <c r="AU40" s="695"/>
      <c r="AV40" s="695"/>
      <c r="AW40" s="695"/>
      <c r="AX40" s="695"/>
      <c r="AY40" s="696"/>
      <c r="AZ40" s="662">
        <v>2132</v>
      </c>
      <c r="BA40" s="663"/>
      <c r="BB40" s="663"/>
      <c r="BC40" s="663"/>
      <c r="BD40" s="672"/>
      <c r="BE40" s="672"/>
      <c r="BF40" s="697"/>
      <c r="BG40" s="699" t="s">
        <v>341</v>
      </c>
      <c r="BH40" s="700"/>
      <c r="BI40" s="700"/>
      <c r="BJ40" s="700"/>
      <c r="BK40" s="700"/>
      <c r="BL40" s="362"/>
      <c r="BM40" s="660" t="s">
        <v>342</v>
      </c>
      <c r="BN40" s="660"/>
      <c r="BO40" s="660"/>
      <c r="BP40" s="660"/>
      <c r="BQ40" s="660"/>
      <c r="BR40" s="660"/>
      <c r="BS40" s="660"/>
      <c r="BT40" s="660"/>
      <c r="BU40" s="661"/>
      <c r="BV40" s="662">
        <v>118</v>
      </c>
      <c r="BW40" s="663"/>
      <c r="BX40" s="663"/>
      <c r="BY40" s="663"/>
      <c r="BZ40" s="663"/>
      <c r="CA40" s="663"/>
      <c r="CB40" s="698"/>
      <c r="CD40" s="659" t="s">
        <v>343</v>
      </c>
      <c r="CE40" s="660"/>
      <c r="CF40" s="660"/>
      <c r="CG40" s="660"/>
      <c r="CH40" s="660"/>
      <c r="CI40" s="660"/>
      <c r="CJ40" s="660"/>
      <c r="CK40" s="660"/>
      <c r="CL40" s="660"/>
      <c r="CM40" s="660"/>
      <c r="CN40" s="660"/>
      <c r="CO40" s="660"/>
      <c r="CP40" s="660"/>
      <c r="CQ40" s="661"/>
      <c r="CR40" s="662">
        <v>5446</v>
      </c>
      <c r="CS40" s="663"/>
      <c r="CT40" s="663"/>
      <c r="CU40" s="663"/>
      <c r="CV40" s="663"/>
      <c r="CW40" s="663"/>
      <c r="CX40" s="663"/>
      <c r="CY40" s="664"/>
      <c r="CZ40" s="665">
        <v>0.1</v>
      </c>
      <c r="DA40" s="674"/>
      <c r="DB40" s="674"/>
      <c r="DC40" s="675"/>
      <c r="DD40" s="668">
        <v>4446</v>
      </c>
      <c r="DE40" s="663"/>
      <c r="DF40" s="663"/>
      <c r="DG40" s="663"/>
      <c r="DH40" s="663"/>
      <c r="DI40" s="663"/>
      <c r="DJ40" s="663"/>
      <c r="DK40" s="664"/>
      <c r="DL40" s="668" t="s">
        <v>128</v>
      </c>
      <c r="DM40" s="663"/>
      <c r="DN40" s="663"/>
      <c r="DO40" s="663"/>
      <c r="DP40" s="663"/>
      <c r="DQ40" s="663"/>
      <c r="DR40" s="663"/>
      <c r="DS40" s="663"/>
      <c r="DT40" s="663"/>
      <c r="DU40" s="663"/>
      <c r="DV40" s="664"/>
      <c r="DW40" s="665" t="s">
        <v>128</v>
      </c>
      <c r="DX40" s="674"/>
      <c r="DY40" s="674"/>
      <c r="DZ40" s="674"/>
      <c r="EA40" s="674"/>
      <c r="EB40" s="674"/>
      <c r="EC40" s="693"/>
    </row>
    <row r="41" spans="2:133" ht="11.25" customHeight="1" x14ac:dyDescent="0.15">
      <c r="B41" s="659" t="s">
        <v>344</v>
      </c>
      <c r="C41" s="660"/>
      <c r="D41" s="660"/>
      <c r="E41" s="660"/>
      <c r="F41" s="660"/>
      <c r="G41" s="660"/>
      <c r="H41" s="660"/>
      <c r="I41" s="660"/>
      <c r="J41" s="660"/>
      <c r="K41" s="660"/>
      <c r="L41" s="660"/>
      <c r="M41" s="660"/>
      <c r="N41" s="660"/>
      <c r="O41" s="660"/>
      <c r="P41" s="660"/>
      <c r="Q41" s="661"/>
      <c r="R41" s="662" t="s">
        <v>128</v>
      </c>
      <c r="S41" s="663"/>
      <c r="T41" s="663"/>
      <c r="U41" s="663"/>
      <c r="V41" s="663"/>
      <c r="W41" s="663"/>
      <c r="X41" s="663"/>
      <c r="Y41" s="664"/>
      <c r="Z41" s="688" t="s">
        <v>128</v>
      </c>
      <c r="AA41" s="688"/>
      <c r="AB41" s="688"/>
      <c r="AC41" s="688"/>
      <c r="AD41" s="689" t="s">
        <v>128</v>
      </c>
      <c r="AE41" s="689"/>
      <c r="AF41" s="689"/>
      <c r="AG41" s="689"/>
      <c r="AH41" s="689"/>
      <c r="AI41" s="689"/>
      <c r="AJ41" s="689"/>
      <c r="AK41" s="689"/>
      <c r="AL41" s="665" t="s">
        <v>128</v>
      </c>
      <c r="AM41" s="666"/>
      <c r="AN41" s="666"/>
      <c r="AO41" s="690"/>
      <c r="AQ41" s="694" t="s">
        <v>345</v>
      </c>
      <c r="AR41" s="695"/>
      <c r="AS41" s="695"/>
      <c r="AT41" s="695"/>
      <c r="AU41" s="695"/>
      <c r="AV41" s="695"/>
      <c r="AW41" s="695"/>
      <c r="AX41" s="695"/>
      <c r="AY41" s="696"/>
      <c r="AZ41" s="662">
        <v>78494</v>
      </c>
      <c r="BA41" s="663"/>
      <c r="BB41" s="663"/>
      <c r="BC41" s="663"/>
      <c r="BD41" s="672"/>
      <c r="BE41" s="672"/>
      <c r="BF41" s="697"/>
      <c r="BG41" s="699"/>
      <c r="BH41" s="700"/>
      <c r="BI41" s="700"/>
      <c r="BJ41" s="700"/>
      <c r="BK41" s="700"/>
      <c r="BL41" s="362"/>
      <c r="BM41" s="660" t="s">
        <v>346</v>
      </c>
      <c r="BN41" s="660"/>
      <c r="BO41" s="660"/>
      <c r="BP41" s="660"/>
      <c r="BQ41" s="660"/>
      <c r="BR41" s="660"/>
      <c r="BS41" s="660"/>
      <c r="BT41" s="660"/>
      <c r="BU41" s="661"/>
      <c r="BV41" s="662" t="s">
        <v>128</v>
      </c>
      <c r="BW41" s="663"/>
      <c r="BX41" s="663"/>
      <c r="BY41" s="663"/>
      <c r="BZ41" s="663"/>
      <c r="CA41" s="663"/>
      <c r="CB41" s="698"/>
      <c r="CD41" s="659" t="s">
        <v>347</v>
      </c>
      <c r="CE41" s="660"/>
      <c r="CF41" s="660"/>
      <c r="CG41" s="660"/>
      <c r="CH41" s="660"/>
      <c r="CI41" s="660"/>
      <c r="CJ41" s="660"/>
      <c r="CK41" s="660"/>
      <c r="CL41" s="660"/>
      <c r="CM41" s="660"/>
      <c r="CN41" s="660"/>
      <c r="CO41" s="660"/>
      <c r="CP41" s="660"/>
      <c r="CQ41" s="661"/>
      <c r="CR41" s="662" t="s">
        <v>128</v>
      </c>
      <c r="CS41" s="672"/>
      <c r="CT41" s="672"/>
      <c r="CU41" s="672"/>
      <c r="CV41" s="672"/>
      <c r="CW41" s="672"/>
      <c r="CX41" s="672"/>
      <c r="CY41" s="673"/>
      <c r="CZ41" s="665" t="s">
        <v>128</v>
      </c>
      <c r="DA41" s="674"/>
      <c r="DB41" s="674"/>
      <c r="DC41" s="675"/>
      <c r="DD41" s="668" t="s">
        <v>128</v>
      </c>
      <c r="DE41" s="672"/>
      <c r="DF41" s="672"/>
      <c r="DG41" s="672"/>
      <c r="DH41" s="672"/>
      <c r="DI41" s="672"/>
      <c r="DJ41" s="672"/>
      <c r="DK41" s="673"/>
      <c r="DL41" s="669"/>
      <c r="DM41" s="670"/>
      <c r="DN41" s="670"/>
      <c r="DO41" s="670"/>
      <c r="DP41" s="670"/>
      <c r="DQ41" s="670"/>
      <c r="DR41" s="670"/>
      <c r="DS41" s="670"/>
      <c r="DT41" s="670"/>
      <c r="DU41" s="670"/>
      <c r="DV41" s="671"/>
      <c r="DW41" s="655"/>
      <c r="DX41" s="656"/>
      <c r="DY41" s="656"/>
      <c r="DZ41" s="656"/>
      <c r="EA41" s="656"/>
      <c r="EB41" s="656"/>
      <c r="EC41" s="657"/>
    </row>
    <row r="42" spans="2:133" ht="11.25" customHeight="1" x14ac:dyDescent="0.15">
      <c r="B42" s="659" t="s">
        <v>348</v>
      </c>
      <c r="C42" s="660"/>
      <c r="D42" s="660"/>
      <c r="E42" s="660"/>
      <c r="F42" s="660"/>
      <c r="G42" s="660"/>
      <c r="H42" s="660"/>
      <c r="I42" s="660"/>
      <c r="J42" s="660"/>
      <c r="K42" s="660"/>
      <c r="L42" s="660"/>
      <c r="M42" s="660"/>
      <c r="N42" s="660"/>
      <c r="O42" s="660"/>
      <c r="P42" s="660"/>
      <c r="Q42" s="661"/>
      <c r="R42" s="662" t="s">
        <v>128</v>
      </c>
      <c r="S42" s="663"/>
      <c r="T42" s="663"/>
      <c r="U42" s="663"/>
      <c r="V42" s="663"/>
      <c r="W42" s="663"/>
      <c r="X42" s="663"/>
      <c r="Y42" s="664"/>
      <c r="Z42" s="688" t="s">
        <v>128</v>
      </c>
      <c r="AA42" s="688"/>
      <c r="AB42" s="688"/>
      <c r="AC42" s="688"/>
      <c r="AD42" s="689" t="s">
        <v>128</v>
      </c>
      <c r="AE42" s="689"/>
      <c r="AF42" s="689"/>
      <c r="AG42" s="689"/>
      <c r="AH42" s="689"/>
      <c r="AI42" s="689"/>
      <c r="AJ42" s="689"/>
      <c r="AK42" s="689"/>
      <c r="AL42" s="665" t="s">
        <v>128</v>
      </c>
      <c r="AM42" s="666"/>
      <c r="AN42" s="666"/>
      <c r="AO42" s="690"/>
      <c r="AQ42" s="703" t="s">
        <v>349</v>
      </c>
      <c r="AR42" s="704"/>
      <c r="AS42" s="704"/>
      <c r="AT42" s="704"/>
      <c r="AU42" s="704"/>
      <c r="AV42" s="704"/>
      <c r="AW42" s="704"/>
      <c r="AX42" s="704"/>
      <c r="AY42" s="705"/>
      <c r="AZ42" s="642">
        <v>287572</v>
      </c>
      <c r="BA42" s="676"/>
      <c r="BB42" s="676"/>
      <c r="BC42" s="676"/>
      <c r="BD42" s="643"/>
      <c r="BE42" s="643"/>
      <c r="BF42" s="691"/>
      <c r="BG42" s="701"/>
      <c r="BH42" s="702"/>
      <c r="BI42" s="702"/>
      <c r="BJ42" s="702"/>
      <c r="BK42" s="702"/>
      <c r="BL42" s="360"/>
      <c r="BM42" s="640" t="s">
        <v>350</v>
      </c>
      <c r="BN42" s="640"/>
      <c r="BO42" s="640"/>
      <c r="BP42" s="640"/>
      <c r="BQ42" s="640"/>
      <c r="BR42" s="640"/>
      <c r="BS42" s="640"/>
      <c r="BT42" s="640"/>
      <c r="BU42" s="641"/>
      <c r="BV42" s="642">
        <v>384</v>
      </c>
      <c r="BW42" s="676"/>
      <c r="BX42" s="676"/>
      <c r="BY42" s="676"/>
      <c r="BZ42" s="676"/>
      <c r="CA42" s="676"/>
      <c r="CB42" s="692"/>
      <c r="CD42" s="659" t="s">
        <v>351</v>
      </c>
      <c r="CE42" s="660"/>
      <c r="CF42" s="660"/>
      <c r="CG42" s="660"/>
      <c r="CH42" s="660"/>
      <c r="CI42" s="660"/>
      <c r="CJ42" s="660"/>
      <c r="CK42" s="660"/>
      <c r="CL42" s="660"/>
      <c r="CM42" s="660"/>
      <c r="CN42" s="660"/>
      <c r="CO42" s="660"/>
      <c r="CP42" s="660"/>
      <c r="CQ42" s="661"/>
      <c r="CR42" s="662">
        <v>899518</v>
      </c>
      <c r="CS42" s="672"/>
      <c r="CT42" s="672"/>
      <c r="CU42" s="672"/>
      <c r="CV42" s="672"/>
      <c r="CW42" s="672"/>
      <c r="CX42" s="672"/>
      <c r="CY42" s="673"/>
      <c r="CZ42" s="665">
        <v>14.2</v>
      </c>
      <c r="DA42" s="674"/>
      <c r="DB42" s="674"/>
      <c r="DC42" s="675"/>
      <c r="DD42" s="668">
        <v>289369</v>
      </c>
      <c r="DE42" s="672"/>
      <c r="DF42" s="672"/>
      <c r="DG42" s="672"/>
      <c r="DH42" s="672"/>
      <c r="DI42" s="672"/>
      <c r="DJ42" s="672"/>
      <c r="DK42" s="673"/>
      <c r="DL42" s="669"/>
      <c r="DM42" s="670"/>
      <c r="DN42" s="670"/>
      <c r="DO42" s="670"/>
      <c r="DP42" s="670"/>
      <c r="DQ42" s="670"/>
      <c r="DR42" s="670"/>
      <c r="DS42" s="670"/>
      <c r="DT42" s="670"/>
      <c r="DU42" s="670"/>
      <c r="DV42" s="671"/>
      <c r="DW42" s="655"/>
      <c r="DX42" s="656"/>
      <c r="DY42" s="656"/>
      <c r="DZ42" s="656"/>
      <c r="EA42" s="656"/>
      <c r="EB42" s="656"/>
      <c r="EC42" s="657"/>
    </row>
    <row r="43" spans="2:133" ht="11.25" customHeight="1" x14ac:dyDescent="0.15">
      <c r="B43" s="659" t="s">
        <v>352</v>
      </c>
      <c r="C43" s="660"/>
      <c r="D43" s="660"/>
      <c r="E43" s="660"/>
      <c r="F43" s="660"/>
      <c r="G43" s="660"/>
      <c r="H43" s="660"/>
      <c r="I43" s="660"/>
      <c r="J43" s="660"/>
      <c r="K43" s="660"/>
      <c r="L43" s="660"/>
      <c r="M43" s="660"/>
      <c r="N43" s="660"/>
      <c r="O43" s="660"/>
      <c r="P43" s="660"/>
      <c r="Q43" s="661"/>
      <c r="R43" s="662">
        <v>114503</v>
      </c>
      <c r="S43" s="663"/>
      <c r="T43" s="663"/>
      <c r="U43" s="663"/>
      <c r="V43" s="663"/>
      <c r="W43" s="663"/>
      <c r="X43" s="663"/>
      <c r="Y43" s="664"/>
      <c r="Z43" s="688">
        <v>1.8</v>
      </c>
      <c r="AA43" s="688"/>
      <c r="AB43" s="688"/>
      <c r="AC43" s="688"/>
      <c r="AD43" s="689" t="s">
        <v>128</v>
      </c>
      <c r="AE43" s="689"/>
      <c r="AF43" s="689"/>
      <c r="AG43" s="689"/>
      <c r="AH43" s="689"/>
      <c r="AI43" s="689"/>
      <c r="AJ43" s="689"/>
      <c r="AK43" s="689"/>
      <c r="AL43" s="665" t="s">
        <v>128</v>
      </c>
      <c r="AM43" s="666"/>
      <c r="AN43" s="666"/>
      <c r="AO43" s="690"/>
      <c r="CD43" s="659" t="s">
        <v>353</v>
      </c>
      <c r="CE43" s="660"/>
      <c r="CF43" s="660"/>
      <c r="CG43" s="660"/>
      <c r="CH43" s="660"/>
      <c r="CI43" s="660"/>
      <c r="CJ43" s="660"/>
      <c r="CK43" s="660"/>
      <c r="CL43" s="660"/>
      <c r="CM43" s="660"/>
      <c r="CN43" s="660"/>
      <c r="CO43" s="660"/>
      <c r="CP43" s="660"/>
      <c r="CQ43" s="661"/>
      <c r="CR43" s="662">
        <v>12833</v>
      </c>
      <c r="CS43" s="672"/>
      <c r="CT43" s="672"/>
      <c r="CU43" s="672"/>
      <c r="CV43" s="672"/>
      <c r="CW43" s="672"/>
      <c r="CX43" s="672"/>
      <c r="CY43" s="673"/>
      <c r="CZ43" s="665">
        <v>0.2</v>
      </c>
      <c r="DA43" s="674"/>
      <c r="DB43" s="674"/>
      <c r="DC43" s="675"/>
      <c r="DD43" s="668">
        <v>12833</v>
      </c>
      <c r="DE43" s="672"/>
      <c r="DF43" s="672"/>
      <c r="DG43" s="672"/>
      <c r="DH43" s="672"/>
      <c r="DI43" s="672"/>
      <c r="DJ43" s="672"/>
      <c r="DK43" s="673"/>
      <c r="DL43" s="669"/>
      <c r="DM43" s="670"/>
      <c r="DN43" s="670"/>
      <c r="DO43" s="670"/>
      <c r="DP43" s="670"/>
      <c r="DQ43" s="670"/>
      <c r="DR43" s="670"/>
      <c r="DS43" s="670"/>
      <c r="DT43" s="670"/>
      <c r="DU43" s="670"/>
      <c r="DV43" s="671"/>
      <c r="DW43" s="655"/>
      <c r="DX43" s="656"/>
      <c r="DY43" s="656"/>
      <c r="DZ43" s="656"/>
      <c r="EA43" s="656"/>
      <c r="EB43" s="656"/>
      <c r="EC43" s="657"/>
    </row>
    <row r="44" spans="2:133" ht="11.25" customHeight="1" x14ac:dyDescent="0.15">
      <c r="B44" s="639" t="s">
        <v>354</v>
      </c>
      <c r="C44" s="640"/>
      <c r="D44" s="640"/>
      <c r="E44" s="640"/>
      <c r="F44" s="640"/>
      <c r="G44" s="640"/>
      <c r="H44" s="640"/>
      <c r="I44" s="640"/>
      <c r="J44" s="640"/>
      <c r="K44" s="640"/>
      <c r="L44" s="640"/>
      <c r="M44" s="640"/>
      <c r="N44" s="640"/>
      <c r="O44" s="640"/>
      <c r="P44" s="640"/>
      <c r="Q44" s="641"/>
      <c r="R44" s="642">
        <v>6499481</v>
      </c>
      <c r="S44" s="676"/>
      <c r="T44" s="676"/>
      <c r="U44" s="676"/>
      <c r="V44" s="676"/>
      <c r="W44" s="676"/>
      <c r="X44" s="676"/>
      <c r="Y44" s="677"/>
      <c r="Z44" s="678">
        <v>100</v>
      </c>
      <c r="AA44" s="678"/>
      <c r="AB44" s="678"/>
      <c r="AC44" s="678"/>
      <c r="AD44" s="679">
        <v>3266035</v>
      </c>
      <c r="AE44" s="679"/>
      <c r="AF44" s="679"/>
      <c r="AG44" s="679"/>
      <c r="AH44" s="679"/>
      <c r="AI44" s="679"/>
      <c r="AJ44" s="679"/>
      <c r="AK44" s="679"/>
      <c r="AL44" s="645">
        <v>100</v>
      </c>
      <c r="AM44" s="680"/>
      <c r="AN44" s="680"/>
      <c r="AO44" s="681"/>
      <c r="CD44" s="682" t="s">
        <v>301</v>
      </c>
      <c r="CE44" s="683"/>
      <c r="CF44" s="659" t="s">
        <v>355</v>
      </c>
      <c r="CG44" s="660"/>
      <c r="CH44" s="660"/>
      <c r="CI44" s="660"/>
      <c r="CJ44" s="660"/>
      <c r="CK44" s="660"/>
      <c r="CL44" s="660"/>
      <c r="CM44" s="660"/>
      <c r="CN44" s="660"/>
      <c r="CO44" s="660"/>
      <c r="CP44" s="660"/>
      <c r="CQ44" s="661"/>
      <c r="CR44" s="662">
        <v>899518</v>
      </c>
      <c r="CS44" s="663"/>
      <c r="CT44" s="663"/>
      <c r="CU44" s="663"/>
      <c r="CV44" s="663"/>
      <c r="CW44" s="663"/>
      <c r="CX44" s="663"/>
      <c r="CY44" s="664"/>
      <c r="CZ44" s="665">
        <v>14.2</v>
      </c>
      <c r="DA44" s="666"/>
      <c r="DB44" s="666"/>
      <c r="DC44" s="667"/>
      <c r="DD44" s="668">
        <v>289369</v>
      </c>
      <c r="DE44" s="663"/>
      <c r="DF44" s="663"/>
      <c r="DG44" s="663"/>
      <c r="DH44" s="663"/>
      <c r="DI44" s="663"/>
      <c r="DJ44" s="663"/>
      <c r="DK44" s="664"/>
      <c r="DL44" s="669"/>
      <c r="DM44" s="670"/>
      <c r="DN44" s="670"/>
      <c r="DO44" s="670"/>
      <c r="DP44" s="670"/>
      <c r="DQ44" s="670"/>
      <c r="DR44" s="670"/>
      <c r="DS44" s="670"/>
      <c r="DT44" s="670"/>
      <c r="DU44" s="670"/>
      <c r="DV44" s="671"/>
      <c r="DW44" s="655"/>
      <c r="DX44" s="656"/>
      <c r="DY44" s="656"/>
      <c r="DZ44" s="656"/>
      <c r="EA44" s="656"/>
      <c r="EB44" s="656"/>
      <c r="EC44" s="657"/>
    </row>
    <row r="45" spans="2:133" ht="11.25" customHeight="1" x14ac:dyDescent="0.15">
      <c r="CD45" s="684"/>
      <c r="CE45" s="685"/>
      <c r="CF45" s="659" t="s">
        <v>356</v>
      </c>
      <c r="CG45" s="660"/>
      <c r="CH45" s="660"/>
      <c r="CI45" s="660"/>
      <c r="CJ45" s="660"/>
      <c r="CK45" s="660"/>
      <c r="CL45" s="660"/>
      <c r="CM45" s="660"/>
      <c r="CN45" s="660"/>
      <c r="CO45" s="660"/>
      <c r="CP45" s="660"/>
      <c r="CQ45" s="661"/>
      <c r="CR45" s="662">
        <v>284669</v>
      </c>
      <c r="CS45" s="672"/>
      <c r="CT45" s="672"/>
      <c r="CU45" s="672"/>
      <c r="CV45" s="672"/>
      <c r="CW45" s="672"/>
      <c r="CX45" s="672"/>
      <c r="CY45" s="673"/>
      <c r="CZ45" s="665">
        <v>4.5</v>
      </c>
      <c r="DA45" s="674"/>
      <c r="DB45" s="674"/>
      <c r="DC45" s="675"/>
      <c r="DD45" s="668">
        <v>5897</v>
      </c>
      <c r="DE45" s="672"/>
      <c r="DF45" s="672"/>
      <c r="DG45" s="672"/>
      <c r="DH45" s="672"/>
      <c r="DI45" s="672"/>
      <c r="DJ45" s="672"/>
      <c r="DK45" s="673"/>
      <c r="DL45" s="669"/>
      <c r="DM45" s="670"/>
      <c r="DN45" s="670"/>
      <c r="DO45" s="670"/>
      <c r="DP45" s="670"/>
      <c r="DQ45" s="670"/>
      <c r="DR45" s="670"/>
      <c r="DS45" s="670"/>
      <c r="DT45" s="670"/>
      <c r="DU45" s="670"/>
      <c r="DV45" s="671"/>
      <c r="DW45" s="655"/>
      <c r="DX45" s="656"/>
      <c r="DY45" s="656"/>
      <c r="DZ45" s="656"/>
      <c r="EA45" s="656"/>
      <c r="EB45" s="656"/>
      <c r="EC45" s="657"/>
    </row>
    <row r="46" spans="2:133" ht="11.25" customHeight="1" x14ac:dyDescent="0.15">
      <c r="B46" s="211" t="s">
        <v>357</v>
      </c>
      <c r="CD46" s="684"/>
      <c r="CE46" s="685"/>
      <c r="CF46" s="659" t="s">
        <v>358</v>
      </c>
      <c r="CG46" s="660"/>
      <c r="CH46" s="660"/>
      <c r="CI46" s="660"/>
      <c r="CJ46" s="660"/>
      <c r="CK46" s="660"/>
      <c r="CL46" s="660"/>
      <c r="CM46" s="660"/>
      <c r="CN46" s="660"/>
      <c r="CO46" s="660"/>
      <c r="CP46" s="660"/>
      <c r="CQ46" s="661"/>
      <c r="CR46" s="662">
        <v>481112</v>
      </c>
      <c r="CS46" s="663"/>
      <c r="CT46" s="663"/>
      <c r="CU46" s="663"/>
      <c r="CV46" s="663"/>
      <c r="CW46" s="663"/>
      <c r="CX46" s="663"/>
      <c r="CY46" s="664"/>
      <c r="CZ46" s="665">
        <v>7.6</v>
      </c>
      <c r="DA46" s="666"/>
      <c r="DB46" s="666"/>
      <c r="DC46" s="667"/>
      <c r="DD46" s="668">
        <v>274167</v>
      </c>
      <c r="DE46" s="663"/>
      <c r="DF46" s="663"/>
      <c r="DG46" s="663"/>
      <c r="DH46" s="663"/>
      <c r="DI46" s="663"/>
      <c r="DJ46" s="663"/>
      <c r="DK46" s="664"/>
      <c r="DL46" s="669"/>
      <c r="DM46" s="670"/>
      <c r="DN46" s="670"/>
      <c r="DO46" s="670"/>
      <c r="DP46" s="670"/>
      <c r="DQ46" s="670"/>
      <c r="DR46" s="670"/>
      <c r="DS46" s="670"/>
      <c r="DT46" s="670"/>
      <c r="DU46" s="670"/>
      <c r="DV46" s="671"/>
      <c r="DW46" s="655"/>
      <c r="DX46" s="656"/>
      <c r="DY46" s="656"/>
      <c r="DZ46" s="656"/>
      <c r="EA46" s="656"/>
      <c r="EB46" s="656"/>
      <c r="EC46" s="657"/>
    </row>
    <row r="47" spans="2:133" ht="11.25" customHeight="1" x14ac:dyDescent="0.15">
      <c r="B47" s="658" t="s">
        <v>359</v>
      </c>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8"/>
      <c r="AY47" s="658"/>
      <c r="AZ47" s="658"/>
      <c r="BA47" s="658"/>
      <c r="BB47" s="658"/>
      <c r="BC47" s="658"/>
      <c r="BD47" s="658"/>
      <c r="BE47" s="658"/>
      <c r="BF47" s="658"/>
      <c r="BG47" s="658"/>
      <c r="BH47" s="658"/>
      <c r="BI47" s="658"/>
      <c r="BJ47" s="658"/>
      <c r="BK47" s="658"/>
      <c r="BL47" s="658"/>
      <c r="BM47" s="658"/>
      <c r="BN47" s="658"/>
      <c r="BO47" s="658"/>
      <c r="BP47" s="658"/>
      <c r="BQ47" s="658"/>
      <c r="BR47" s="658"/>
      <c r="BS47" s="658"/>
      <c r="BT47" s="658"/>
      <c r="BU47" s="658"/>
      <c r="BV47" s="658"/>
      <c r="BW47" s="658"/>
      <c r="BX47" s="658"/>
      <c r="BY47" s="658"/>
      <c r="BZ47" s="658"/>
      <c r="CA47" s="658"/>
      <c r="CB47" s="658"/>
      <c r="CD47" s="684"/>
      <c r="CE47" s="685"/>
      <c r="CF47" s="659" t="s">
        <v>360</v>
      </c>
      <c r="CG47" s="660"/>
      <c r="CH47" s="660"/>
      <c r="CI47" s="660"/>
      <c r="CJ47" s="660"/>
      <c r="CK47" s="660"/>
      <c r="CL47" s="660"/>
      <c r="CM47" s="660"/>
      <c r="CN47" s="660"/>
      <c r="CO47" s="660"/>
      <c r="CP47" s="660"/>
      <c r="CQ47" s="661"/>
      <c r="CR47" s="662" t="s">
        <v>128</v>
      </c>
      <c r="CS47" s="672"/>
      <c r="CT47" s="672"/>
      <c r="CU47" s="672"/>
      <c r="CV47" s="672"/>
      <c r="CW47" s="672"/>
      <c r="CX47" s="672"/>
      <c r="CY47" s="673"/>
      <c r="CZ47" s="665" t="s">
        <v>128</v>
      </c>
      <c r="DA47" s="674"/>
      <c r="DB47" s="674"/>
      <c r="DC47" s="675"/>
      <c r="DD47" s="668" t="s">
        <v>128</v>
      </c>
      <c r="DE47" s="672"/>
      <c r="DF47" s="672"/>
      <c r="DG47" s="672"/>
      <c r="DH47" s="672"/>
      <c r="DI47" s="672"/>
      <c r="DJ47" s="672"/>
      <c r="DK47" s="673"/>
      <c r="DL47" s="669"/>
      <c r="DM47" s="670"/>
      <c r="DN47" s="670"/>
      <c r="DO47" s="670"/>
      <c r="DP47" s="670"/>
      <c r="DQ47" s="670"/>
      <c r="DR47" s="670"/>
      <c r="DS47" s="670"/>
      <c r="DT47" s="670"/>
      <c r="DU47" s="670"/>
      <c r="DV47" s="671"/>
      <c r="DW47" s="655"/>
      <c r="DX47" s="656"/>
      <c r="DY47" s="656"/>
      <c r="DZ47" s="656"/>
      <c r="EA47" s="656"/>
      <c r="EB47" s="656"/>
      <c r="EC47" s="657"/>
    </row>
    <row r="48" spans="2:133" x14ac:dyDescent="0.15">
      <c r="B48" s="658" t="s">
        <v>361</v>
      </c>
      <c r="C48" s="658"/>
      <c r="D48" s="658"/>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8"/>
      <c r="AR48" s="658"/>
      <c r="AS48" s="658"/>
      <c r="AT48" s="658"/>
      <c r="AU48" s="658"/>
      <c r="AV48" s="658"/>
      <c r="AW48" s="658"/>
      <c r="AX48" s="658"/>
      <c r="AY48" s="658"/>
      <c r="AZ48" s="658"/>
      <c r="BA48" s="658"/>
      <c r="BB48" s="658"/>
      <c r="BC48" s="658"/>
      <c r="BD48" s="658"/>
      <c r="BE48" s="658"/>
      <c r="BF48" s="658"/>
      <c r="BG48" s="658"/>
      <c r="BH48" s="658"/>
      <c r="BI48" s="658"/>
      <c r="BJ48" s="658"/>
      <c r="BK48" s="658"/>
      <c r="BL48" s="658"/>
      <c r="BM48" s="658"/>
      <c r="BN48" s="658"/>
      <c r="BO48" s="658"/>
      <c r="BP48" s="658"/>
      <c r="BQ48" s="658"/>
      <c r="BR48" s="658"/>
      <c r="BS48" s="658"/>
      <c r="BT48" s="658"/>
      <c r="BU48" s="658"/>
      <c r="BV48" s="658"/>
      <c r="BW48" s="658"/>
      <c r="BX48" s="658"/>
      <c r="BY48" s="658"/>
      <c r="BZ48" s="658"/>
      <c r="CA48" s="658"/>
      <c r="CB48" s="658"/>
      <c r="CD48" s="686"/>
      <c r="CE48" s="687"/>
      <c r="CF48" s="659" t="s">
        <v>362</v>
      </c>
      <c r="CG48" s="660"/>
      <c r="CH48" s="660"/>
      <c r="CI48" s="660"/>
      <c r="CJ48" s="660"/>
      <c r="CK48" s="660"/>
      <c r="CL48" s="660"/>
      <c r="CM48" s="660"/>
      <c r="CN48" s="660"/>
      <c r="CO48" s="660"/>
      <c r="CP48" s="660"/>
      <c r="CQ48" s="661"/>
      <c r="CR48" s="662" t="s">
        <v>128</v>
      </c>
      <c r="CS48" s="663"/>
      <c r="CT48" s="663"/>
      <c r="CU48" s="663"/>
      <c r="CV48" s="663"/>
      <c r="CW48" s="663"/>
      <c r="CX48" s="663"/>
      <c r="CY48" s="664"/>
      <c r="CZ48" s="665" t="s">
        <v>128</v>
      </c>
      <c r="DA48" s="666"/>
      <c r="DB48" s="666"/>
      <c r="DC48" s="667"/>
      <c r="DD48" s="668" t="s">
        <v>128</v>
      </c>
      <c r="DE48" s="663"/>
      <c r="DF48" s="663"/>
      <c r="DG48" s="663"/>
      <c r="DH48" s="663"/>
      <c r="DI48" s="663"/>
      <c r="DJ48" s="663"/>
      <c r="DK48" s="664"/>
      <c r="DL48" s="669"/>
      <c r="DM48" s="670"/>
      <c r="DN48" s="670"/>
      <c r="DO48" s="670"/>
      <c r="DP48" s="670"/>
      <c r="DQ48" s="670"/>
      <c r="DR48" s="670"/>
      <c r="DS48" s="670"/>
      <c r="DT48" s="670"/>
      <c r="DU48" s="670"/>
      <c r="DV48" s="671"/>
      <c r="DW48" s="655"/>
      <c r="DX48" s="656"/>
      <c r="DY48" s="656"/>
      <c r="DZ48" s="656"/>
      <c r="EA48" s="656"/>
      <c r="EB48" s="656"/>
      <c r="EC48" s="657"/>
    </row>
    <row r="49" spans="2:133" ht="11.25" customHeight="1" x14ac:dyDescent="0.15">
      <c r="B49" s="363"/>
      <c r="CD49" s="639" t="s">
        <v>363</v>
      </c>
      <c r="CE49" s="640"/>
      <c r="CF49" s="640"/>
      <c r="CG49" s="640"/>
      <c r="CH49" s="640"/>
      <c r="CI49" s="640"/>
      <c r="CJ49" s="640"/>
      <c r="CK49" s="640"/>
      <c r="CL49" s="640"/>
      <c r="CM49" s="640"/>
      <c r="CN49" s="640"/>
      <c r="CO49" s="640"/>
      <c r="CP49" s="640"/>
      <c r="CQ49" s="641"/>
      <c r="CR49" s="642">
        <v>6340891</v>
      </c>
      <c r="CS49" s="643"/>
      <c r="CT49" s="643"/>
      <c r="CU49" s="643"/>
      <c r="CV49" s="643"/>
      <c r="CW49" s="643"/>
      <c r="CX49" s="643"/>
      <c r="CY49" s="644"/>
      <c r="CZ49" s="645">
        <v>100</v>
      </c>
      <c r="DA49" s="646"/>
      <c r="DB49" s="646"/>
      <c r="DC49" s="647"/>
      <c r="DD49" s="648">
        <v>4441253</v>
      </c>
      <c r="DE49" s="643"/>
      <c r="DF49" s="643"/>
      <c r="DG49" s="643"/>
      <c r="DH49" s="643"/>
      <c r="DI49" s="643"/>
      <c r="DJ49" s="643"/>
      <c r="DK49" s="644"/>
      <c r="DL49" s="649"/>
      <c r="DM49" s="650"/>
      <c r="DN49" s="650"/>
      <c r="DO49" s="650"/>
      <c r="DP49" s="650"/>
      <c r="DQ49" s="650"/>
      <c r="DR49" s="650"/>
      <c r="DS49" s="650"/>
      <c r="DT49" s="650"/>
      <c r="DU49" s="650"/>
      <c r="DV49" s="651"/>
      <c r="DW49" s="652"/>
      <c r="DX49" s="653"/>
      <c r="DY49" s="653"/>
      <c r="DZ49" s="653"/>
      <c r="EA49" s="653"/>
      <c r="EB49" s="653"/>
      <c r="EC49" s="654"/>
    </row>
    <row r="50" spans="2:133" hidden="1" x14ac:dyDescent="0.15">
      <c r="B50" s="219"/>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row>
  </sheetData>
  <sheetProtection algorithmName="SHA-512" hashValue="lJ/+jqfm41aZVHAOciVCX1TvJPsTkFl7bcE8a+OMBAscfCLUGBAmDVd/tBVuO2To1ZwHfJB1Y16sl/FvY/BUFg==" saltValue="FbfKe778rR4LDFidnb1Eb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ageMargins left="0.39370078740157483" right="0.19685039370078741" top="0.59055118110236227" bottom="0.19685039370078741" header="0.39370078740157483" footer="0.19685039370078741"/>
  <pageSetup paperSize="9" scale="42" orientation="portrait" horizont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30" t="s">
        <v>364</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0"/>
      <c r="AV2" s="1130"/>
      <c r="AW2" s="1130"/>
      <c r="AX2" s="1130"/>
      <c r="AY2" s="1130"/>
      <c r="AZ2" s="1130"/>
      <c r="BA2" s="1130"/>
      <c r="BB2" s="1130"/>
      <c r="BC2" s="1130"/>
      <c r="BD2" s="1130"/>
      <c r="BE2" s="1130"/>
      <c r="BF2" s="1130"/>
      <c r="BG2" s="1130"/>
      <c r="BH2" s="1130"/>
      <c r="BI2" s="1130"/>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31" t="s">
        <v>365</v>
      </c>
      <c r="DK2" s="1132"/>
      <c r="DL2" s="1132"/>
      <c r="DM2" s="1132"/>
      <c r="DN2" s="1132"/>
      <c r="DO2" s="1133"/>
      <c r="DP2" s="222"/>
      <c r="DQ2" s="1131" t="s">
        <v>366</v>
      </c>
      <c r="DR2" s="1132"/>
      <c r="DS2" s="1132"/>
      <c r="DT2" s="1132"/>
      <c r="DU2" s="1132"/>
      <c r="DV2" s="1132"/>
      <c r="DW2" s="1132"/>
      <c r="DX2" s="1132"/>
      <c r="DY2" s="1132"/>
      <c r="DZ2" s="1133"/>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99" t="s">
        <v>367</v>
      </c>
      <c r="B4" s="1099"/>
      <c r="C4" s="1099"/>
      <c r="D4" s="1099"/>
      <c r="E4" s="1099"/>
      <c r="F4" s="1099"/>
      <c r="G4" s="1099"/>
      <c r="H4" s="1099"/>
      <c r="I4" s="1099"/>
      <c r="J4" s="1099"/>
      <c r="K4" s="1099"/>
      <c r="L4" s="1099"/>
      <c r="M4" s="1099"/>
      <c r="N4" s="1099"/>
      <c r="O4" s="1099"/>
      <c r="P4" s="1099"/>
      <c r="Q4" s="1099"/>
      <c r="R4" s="1099"/>
      <c r="S4" s="1099"/>
      <c r="T4" s="1099"/>
      <c r="U4" s="1099"/>
      <c r="V4" s="1099"/>
      <c r="W4" s="1099"/>
      <c r="X4" s="1099"/>
      <c r="Y4" s="1099"/>
      <c r="Z4" s="1099"/>
      <c r="AA4" s="1099"/>
      <c r="AB4" s="1099"/>
      <c r="AC4" s="1099"/>
      <c r="AD4" s="1099"/>
      <c r="AE4" s="1099"/>
      <c r="AF4" s="1099"/>
      <c r="AG4" s="1099"/>
      <c r="AH4" s="1099"/>
      <c r="AI4" s="1099"/>
      <c r="AJ4" s="1099"/>
      <c r="AK4" s="1099"/>
      <c r="AL4" s="1099"/>
      <c r="AM4" s="1099"/>
      <c r="AN4" s="1099"/>
      <c r="AO4" s="1099"/>
      <c r="AP4" s="1099"/>
      <c r="AQ4" s="1099"/>
      <c r="AR4" s="1099"/>
      <c r="AS4" s="1099"/>
      <c r="AT4" s="1099"/>
      <c r="AU4" s="1099"/>
      <c r="AV4" s="1099"/>
      <c r="AW4" s="1099"/>
      <c r="AX4" s="1099"/>
      <c r="AY4" s="1099"/>
      <c r="AZ4" s="226"/>
      <c r="BA4" s="226"/>
      <c r="BB4" s="226"/>
      <c r="BC4" s="226"/>
      <c r="BD4" s="226"/>
      <c r="BE4" s="227"/>
      <c r="BF4" s="227"/>
      <c r="BG4" s="227"/>
      <c r="BH4" s="227"/>
      <c r="BI4" s="227"/>
      <c r="BJ4" s="227"/>
      <c r="BK4" s="227"/>
      <c r="BL4" s="227"/>
      <c r="BM4" s="227"/>
      <c r="BN4" s="227"/>
      <c r="BO4" s="227"/>
      <c r="BP4" s="227"/>
      <c r="BQ4" s="770" t="s">
        <v>368</v>
      </c>
      <c r="BR4" s="770"/>
      <c r="BS4" s="770"/>
      <c r="BT4" s="770"/>
      <c r="BU4" s="770"/>
      <c r="BV4" s="770"/>
      <c r="BW4" s="770"/>
      <c r="BX4" s="770"/>
      <c r="BY4" s="770"/>
      <c r="BZ4" s="770"/>
      <c r="CA4" s="770"/>
      <c r="CB4" s="770"/>
      <c r="CC4" s="770"/>
      <c r="CD4" s="770"/>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228"/>
    </row>
    <row r="5" spans="1:131" s="229" customFormat="1" ht="26.25" customHeight="1" x14ac:dyDescent="0.15">
      <c r="A5" s="1035" t="s">
        <v>369</v>
      </c>
      <c r="B5" s="1036"/>
      <c r="C5" s="1036"/>
      <c r="D5" s="1036"/>
      <c r="E5" s="1036"/>
      <c r="F5" s="1036"/>
      <c r="G5" s="1036"/>
      <c r="H5" s="1036"/>
      <c r="I5" s="1036"/>
      <c r="J5" s="1036"/>
      <c r="K5" s="1036"/>
      <c r="L5" s="1036"/>
      <c r="M5" s="1036"/>
      <c r="N5" s="1036"/>
      <c r="O5" s="1036"/>
      <c r="P5" s="1037"/>
      <c r="Q5" s="1041" t="s">
        <v>370</v>
      </c>
      <c r="R5" s="1042"/>
      <c r="S5" s="1042"/>
      <c r="T5" s="1042"/>
      <c r="U5" s="1043"/>
      <c r="V5" s="1041" t="s">
        <v>371</v>
      </c>
      <c r="W5" s="1042"/>
      <c r="X5" s="1042"/>
      <c r="Y5" s="1042"/>
      <c r="Z5" s="1043"/>
      <c r="AA5" s="1041" t="s">
        <v>372</v>
      </c>
      <c r="AB5" s="1042"/>
      <c r="AC5" s="1042"/>
      <c r="AD5" s="1042"/>
      <c r="AE5" s="1042"/>
      <c r="AF5" s="1134" t="s">
        <v>373</v>
      </c>
      <c r="AG5" s="1042"/>
      <c r="AH5" s="1042"/>
      <c r="AI5" s="1042"/>
      <c r="AJ5" s="1055"/>
      <c r="AK5" s="1042" t="s">
        <v>374</v>
      </c>
      <c r="AL5" s="1042"/>
      <c r="AM5" s="1042"/>
      <c r="AN5" s="1042"/>
      <c r="AO5" s="1043"/>
      <c r="AP5" s="1041" t="s">
        <v>375</v>
      </c>
      <c r="AQ5" s="1042"/>
      <c r="AR5" s="1042"/>
      <c r="AS5" s="1042"/>
      <c r="AT5" s="1043"/>
      <c r="AU5" s="1041" t="s">
        <v>376</v>
      </c>
      <c r="AV5" s="1042"/>
      <c r="AW5" s="1042"/>
      <c r="AX5" s="1042"/>
      <c r="AY5" s="1055"/>
      <c r="AZ5" s="226"/>
      <c r="BA5" s="226"/>
      <c r="BB5" s="226"/>
      <c r="BC5" s="226"/>
      <c r="BD5" s="226"/>
      <c r="BE5" s="227"/>
      <c r="BF5" s="227"/>
      <c r="BG5" s="227"/>
      <c r="BH5" s="227"/>
      <c r="BI5" s="227"/>
      <c r="BJ5" s="227"/>
      <c r="BK5" s="227"/>
      <c r="BL5" s="227"/>
      <c r="BM5" s="227"/>
      <c r="BN5" s="227"/>
      <c r="BO5" s="227"/>
      <c r="BP5" s="227"/>
      <c r="BQ5" s="1035" t="s">
        <v>377</v>
      </c>
      <c r="BR5" s="1036"/>
      <c r="BS5" s="1036"/>
      <c r="BT5" s="1036"/>
      <c r="BU5" s="1036"/>
      <c r="BV5" s="1036"/>
      <c r="BW5" s="1036"/>
      <c r="BX5" s="1036"/>
      <c r="BY5" s="1036"/>
      <c r="BZ5" s="1036"/>
      <c r="CA5" s="1036"/>
      <c r="CB5" s="1036"/>
      <c r="CC5" s="1036"/>
      <c r="CD5" s="1036"/>
      <c r="CE5" s="1036"/>
      <c r="CF5" s="1036"/>
      <c r="CG5" s="1037"/>
      <c r="CH5" s="1041" t="s">
        <v>378</v>
      </c>
      <c r="CI5" s="1042"/>
      <c r="CJ5" s="1042"/>
      <c r="CK5" s="1042"/>
      <c r="CL5" s="1043"/>
      <c r="CM5" s="1041" t="s">
        <v>379</v>
      </c>
      <c r="CN5" s="1042"/>
      <c r="CO5" s="1042"/>
      <c r="CP5" s="1042"/>
      <c r="CQ5" s="1043"/>
      <c r="CR5" s="1041" t="s">
        <v>380</v>
      </c>
      <c r="CS5" s="1042"/>
      <c r="CT5" s="1042"/>
      <c r="CU5" s="1042"/>
      <c r="CV5" s="1043"/>
      <c r="CW5" s="1041" t="s">
        <v>381</v>
      </c>
      <c r="CX5" s="1042"/>
      <c r="CY5" s="1042"/>
      <c r="CZ5" s="1042"/>
      <c r="DA5" s="1043"/>
      <c r="DB5" s="1041" t="s">
        <v>382</v>
      </c>
      <c r="DC5" s="1042"/>
      <c r="DD5" s="1042"/>
      <c r="DE5" s="1042"/>
      <c r="DF5" s="1043"/>
      <c r="DG5" s="1124" t="s">
        <v>383</v>
      </c>
      <c r="DH5" s="1125"/>
      <c r="DI5" s="1125"/>
      <c r="DJ5" s="1125"/>
      <c r="DK5" s="1126"/>
      <c r="DL5" s="1124" t="s">
        <v>384</v>
      </c>
      <c r="DM5" s="1125"/>
      <c r="DN5" s="1125"/>
      <c r="DO5" s="1125"/>
      <c r="DP5" s="1126"/>
      <c r="DQ5" s="1041" t="s">
        <v>385</v>
      </c>
      <c r="DR5" s="1042"/>
      <c r="DS5" s="1042"/>
      <c r="DT5" s="1042"/>
      <c r="DU5" s="1043"/>
      <c r="DV5" s="1041" t="s">
        <v>376</v>
      </c>
      <c r="DW5" s="1042"/>
      <c r="DX5" s="1042"/>
      <c r="DY5" s="1042"/>
      <c r="DZ5" s="1055"/>
      <c r="EA5" s="228"/>
    </row>
    <row r="6" spans="1:131" s="229" customFormat="1" ht="26.25" customHeight="1" thickBot="1" x14ac:dyDescent="0.2">
      <c r="A6" s="1038"/>
      <c r="B6" s="1039"/>
      <c r="C6" s="1039"/>
      <c r="D6" s="1039"/>
      <c r="E6" s="1039"/>
      <c r="F6" s="1039"/>
      <c r="G6" s="1039"/>
      <c r="H6" s="1039"/>
      <c r="I6" s="1039"/>
      <c r="J6" s="1039"/>
      <c r="K6" s="1039"/>
      <c r="L6" s="1039"/>
      <c r="M6" s="1039"/>
      <c r="N6" s="1039"/>
      <c r="O6" s="1039"/>
      <c r="P6" s="1040"/>
      <c r="Q6" s="1044"/>
      <c r="R6" s="1045"/>
      <c r="S6" s="1045"/>
      <c r="T6" s="1045"/>
      <c r="U6" s="1046"/>
      <c r="V6" s="1044"/>
      <c r="W6" s="1045"/>
      <c r="X6" s="1045"/>
      <c r="Y6" s="1045"/>
      <c r="Z6" s="1046"/>
      <c r="AA6" s="1044"/>
      <c r="AB6" s="1045"/>
      <c r="AC6" s="1045"/>
      <c r="AD6" s="1045"/>
      <c r="AE6" s="1045"/>
      <c r="AF6" s="1135"/>
      <c r="AG6" s="1045"/>
      <c r="AH6" s="1045"/>
      <c r="AI6" s="1045"/>
      <c r="AJ6" s="1056"/>
      <c r="AK6" s="1045"/>
      <c r="AL6" s="1045"/>
      <c r="AM6" s="1045"/>
      <c r="AN6" s="1045"/>
      <c r="AO6" s="1046"/>
      <c r="AP6" s="1044"/>
      <c r="AQ6" s="1045"/>
      <c r="AR6" s="1045"/>
      <c r="AS6" s="1045"/>
      <c r="AT6" s="1046"/>
      <c r="AU6" s="1044"/>
      <c r="AV6" s="1045"/>
      <c r="AW6" s="1045"/>
      <c r="AX6" s="1045"/>
      <c r="AY6" s="1056"/>
      <c r="AZ6" s="226"/>
      <c r="BA6" s="226"/>
      <c r="BB6" s="226"/>
      <c r="BC6" s="226"/>
      <c r="BD6" s="226"/>
      <c r="BE6" s="227"/>
      <c r="BF6" s="227"/>
      <c r="BG6" s="227"/>
      <c r="BH6" s="227"/>
      <c r="BI6" s="227"/>
      <c r="BJ6" s="227"/>
      <c r="BK6" s="227"/>
      <c r="BL6" s="227"/>
      <c r="BM6" s="227"/>
      <c r="BN6" s="227"/>
      <c r="BO6" s="227"/>
      <c r="BP6" s="227"/>
      <c r="BQ6" s="1038"/>
      <c r="BR6" s="1039"/>
      <c r="BS6" s="1039"/>
      <c r="BT6" s="1039"/>
      <c r="BU6" s="1039"/>
      <c r="BV6" s="1039"/>
      <c r="BW6" s="1039"/>
      <c r="BX6" s="1039"/>
      <c r="BY6" s="1039"/>
      <c r="BZ6" s="1039"/>
      <c r="CA6" s="1039"/>
      <c r="CB6" s="1039"/>
      <c r="CC6" s="1039"/>
      <c r="CD6" s="1039"/>
      <c r="CE6" s="1039"/>
      <c r="CF6" s="1039"/>
      <c r="CG6" s="1040"/>
      <c r="CH6" s="1044"/>
      <c r="CI6" s="1045"/>
      <c r="CJ6" s="1045"/>
      <c r="CK6" s="1045"/>
      <c r="CL6" s="1046"/>
      <c r="CM6" s="1044"/>
      <c r="CN6" s="1045"/>
      <c r="CO6" s="1045"/>
      <c r="CP6" s="1045"/>
      <c r="CQ6" s="1046"/>
      <c r="CR6" s="1044"/>
      <c r="CS6" s="1045"/>
      <c r="CT6" s="1045"/>
      <c r="CU6" s="1045"/>
      <c r="CV6" s="1046"/>
      <c r="CW6" s="1044"/>
      <c r="CX6" s="1045"/>
      <c r="CY6" s="1045"/>
      <c r="CZ6" s="1045"/>
      <c r="DA6" s="1046"/>
      <c r="DB6" s="1044"/>
      <c r="DC6" s="1045"/>
      <c r="DD6" s="1045"/>
      <c r="DE6" s="1045"/>
      <c r="DF6" s="1046"/>
      <c r="DG6" s="1127"/>
      <c r="DH6" s="1128"/>
      <c r="DI6" s="1128"/>
      <c r="DJ6" s="1128"/>
      <c r="DK6" s="1129"/>
      <c r="DL6" s="1127"/>
      <c r="DM6" s="1128"/>
      <c r="DN6" s="1128"/>
      <c r="DO6" s="1128"/>
      <c r="DP6" s="1129"/>
      <c r="DQ6" s="1044"/>
      <c r="DR6" s="1045"/>
      <c r="DS6" s="1045"/>
      <c r="DT6" s="1045"/>
      <c r="DU6" s="1046"/>
      <c r="DV6" s="1044"/>
      <c r="DW6" s="1045"/>
      <c r="DX6" s="1045"/>
      <c r="DY6" s="1045"/>
      <c r="DZ6" s="1056"/>
      <c r="EA6" s="228"/>
    </row>
    <row r="7" spans="1:131" s="229" customFormat="1" ht="26.25" customHeight="1" thickTop="1" x14ac:dyDescent="0.15">
      <c r="A7" s="230">
        <v>1</v>
      </c>
      <c r="B7" s="1087" t="s">
        <v>386</v>
      </c>
      <c r="C7" s="1088"/>
      <c r="D7" s="1088"/>
      <c r="E7" s="1088"/>
      <c r="F7" s="1088"/>
      <c r="G7" s="1088"/>
      <c r="H7" s="1088"/>
      <c r="I7" s="1088"/>
      <c r="J7" s="1088"/>
      <c r="K7" s="1088"/>
      <c r="L7" s="1088"/>
      <c r="M7" s="1088"/>
      <c r="N7" s="1088"/>
      <c r="O7" s="1088"/>
      <c r="P7" s="1089"/>
      <c r="Q7" s="1142">
        <v>6499</v>
      </c>
      <c r="R7" s="1143"/>
      <c r="S7" s="1143"/>
      <c r="T7" s="1143"/>
      <c r="U7" s="1143"/>
      <c r="V7" s="1143">
        <v>6341</v>
      </c>
      <c r="W7" s="1143"/>
      <c r="X7" s="1143"/>
      <c r="Y7" s="1143"/>
      <c r="Z7" s="1143"/>
      <c r="AA7" s="1143">
        <v>159</v>
      </c>
      <c r="AB7" s="1143"/>
      <c r="AC7" s="1143"/>
      <c r="AD7" s="1143"/>
      <c r="AE7" s="1144"/>
      <c r="AF7" s="1145">
        <v>158</v>
      </c>
      <c r="AG7" s="1146"/>
      <c r="AH7" s="1146"/>
      <c r="AI7" s="1146"/>
      <c r="AJ7" s="1147"/>
      <c r="AK7" s="1148">
        <v>635</v>
      </c>
      <c r="AL7" s="1149"/>
      <c r="AM7" s="1149"/>
      <c r="AN7" s="1149"/>
      <c r="AO7" s="1149"/>
      <c r="AP7" s="1149">
        <v>4674</v>
      </c>
      <c r="AQ7" s="1149"/>
      <c r="AR7" s="1149"/>
      <c r="AS7" s="1149"/>
      <c r="AT7" s="1149"/>
      <c r="AU7" s="1150"/>
      <c r="AV7" s="1150"/>
      <c r="AW7" s="1150"/>
      <c r="AX7" s="1150"/>
      <c r="AY7" s="1151"/>
      <c r="AZ7" s="226"/>
      <c r="BA7" s="226"/>
      <c r="BB7" s="226"/>
      <c r="BC7" s="226"/>
      <c r="BD7" s="226"/>
      <c r="BE7" s="227"/>
      <c r="BF7" s="227"/>
      <c r="BG7" s="227"/>
      <c r="BH7" s="227"/>
      <c r="BI7" s="227"/>
      <c r="BJ7" s="227"/>
      <c r="BK7" s="227"/>
      <c r="BL7" s="227"/>
      <c r="BM7" s="227"/>
      <c r="BN7" s="227"/>
      <c r="BO7" s="227"/>
      <c r="BP7" s="227"/>
      <c r="BQ7" s="230">
        <v>1</v>
      </c>
      <c r="BR7" s="231"/>
      <c r="BS7" s="1139"/>
      <c r="BT7" s="1140"/>
      <c r="BU7" s="1140"/>
      <c r="BV7" s="1140"/>
      <c r="BW7" s="1140"/>
      <c r="BX7" s="1140"/>
      <c r="BY7" s="1140"/>
      <c r="BZ7" s="1140"/>
      <c r="CA7" s="1140"/>
      <c r="CB7" s="1140"/>
      <c r="CC7" s="1140"/>
      <c r="CD7" s="1140"/>
      <c r="CE7" s="1140"/>
      <c r="CF7" s="1140"/>
      <c r="CG7" s="1152"/>
      <c r="CH7" s="1136"/>
      <c r="CI7" s="1137"/>
      <c r="CJ7" s="1137"/>
      <c r="CK7" s="1137"/>
      <c r="CL7" s="1138"/>
      <c r="CM7" s="1136"/>
      <c r="CN7" s="1137"/>
      <c r="CO7" s="1137"/>
      <c r="CP7" s="1137"/>
      <c r="CQ7" s="1138"/>
      <c r="CR7" s="1136"/>
      <c r="CS7" s="1137"/>
      <c r="CT7" s="1137"/>
      <c r="CU7" s="1137"/>
      <c r="CV7" s="1138"/>
      <c r="CW7" s="1136"/>
      <c r="CX7" s="1137"/>
      <c r="CY7" s="1137"/>
      <c r="CZ7" s="1137"/>
      <c r="DA7" s="1138"/>
      <c r="DB7" s="1136"/>
      <c r="DC7" s="1137"/>
      <c r="DD7" s="1137"/>
      <c r="DE7" s="1137"/>
      <c r="DF7" s="1138"/>
      <c r="DG7" s="1136"/>
      <c r="DH7" s="1137"/>
      <c r="DI7" s="1137"/>
      <c r="DJ7" s="1137"/>
      <c r="DK7" s="1138"/>
      <c r="DL7" s="1136"/>
      <c r="DM7" s="1137"/>
      <c r="DN7" s="1137"/>
      <c r="DO7" s="1137"/>
      <c r="DP7" s="1138"/>
      <c r="DQ7" s="1136"/>
      <c r="DR7" s="1137"/>
      <c r="DS7" s="1137"/>
      <c r="DT7" s="1137"/>
      <c r="DU7" s="1138"/>
      <c r="DV7" s="1139"/>
      <c r="DW7" s="1140"/>
      <c r="DX7" s="1140"/>
      <c r="DY7" s="1140"/>
      <c r="DZ7" s="1141"/>
      <c r="EA7" s="228"/>
    </row>
    <row r="8" spans="1:131" s="229" customFormat="1" ht="26.25" customHeight="1" x14ac:dyDescent="0.15">
      <c r="A8" s="232">
        <v>2</v>
      </c>
      <c r="B8" s="1070"/>
      <c r="C8" s="1071"/>
      <c r="D8" s="1071"/>
      <c r="E8" s="1071"/>
      <c r="F8" s="1071"/>
      <c r="G8" s="1071"/>
      <c r="H8" s="1071"/>
      <c r="I8" s="1071"/>
      <c r="J8" s="1071"/>
      <c r="K8" s="1071"/>
      <c r="L8" s="1071"/>
      <c r="M8" s="1071"/>
      <c r="N8" s="1071"/>
      <c r="O8" s="1071"/>
      <c r="P8" s="1072"/>
      <c r="Q8" s="1078"/>
      <c r="R8" s="1079"/>
      <c r="S8" s="1079"/>
      <c r="T8" s="1079"/>
      <c r="U8" s="1079"/>
      <c r="V8" s="1079"/>
      <c r="W8" s="1079"/>
      <c r="X8" s="1079"/>
      <c r="Y8" s="1079"/>
      <c r="Z8" s="1079"/>
      <c r="AA8" s="1079"/>
      <c r="AB8" s="1079"/>
      <c r="AC8" s="1079"/>
      <c r="AD8" s="1079"/>
      <c r="AE8" s="1080"/>
      <c r="AF8" s="1075"/>
      <c r="AG8" s="1076"/>
      <c r="AH8" s="1076"/>
      <c r="AI8" s="1076"/>
      <c r="AJ8" s="1077"/>
      <c r="AK8" s="1120"/>
      <c r="AL8" s="1121"/>
      <c r="AM8" s="1121"/>
      <c r="AN8" s="1121"/>
      <c r="AO8" s="1121"/>
      <c r="AP8" s="1121"/>
      <c r="AQ8" s="1121"/>
      <c r="AR8" s="1121"/>
      <c r="AS8" s="1121"/>
      <c r="AT8" s="1121"/>
      <c r="AU8" s="1122"/>
      <c r="AV8" s="1122"/>
      <c r="AW8" s="1122"/>
      <c r="AX8" s="1122"/>
      <c r="AY8" s="1123"/>
      <c r="AZ8" s="226"/>
      <c r="BA8" s="226"/>
      <c r="BB8" s="226"/>
      <c r="BC8" s="226"/>
      <c r="BD8" s="226"/>
      <c r="BE8" s="227"/>
      <c r="BF8" s="227"/>
      <c r="BG8" s="227"/>
      <c r="BH8" s="227"/>
      <c r="BI8" s="227"/>
      <c r="BJ8" s="227"/>
      <c r="BK8" s="227"/>
      <c r="BL8" s="227"/>
      <c r="BM8" s="227"/>
      <c r="BN8" s="227"/>
      <c r="BO8" s="227"/>
      <c r="BP8" s="227"/>
      <c r="BQ8" s="232">
        <v>2</v>
      </c>
      <c r="BR8" s="233"/>
      <c r="BS8" s="1032"/>
      <c r="BT8" s="1033"/>
      <c r="BU8" s="1033"/>
      <c r="BV8" s="1033"/>
      <c r="BW8" s="1033"/>
      <c r="BX8" s="1033"/>
      <c r="BY8" s="1033"/>
      <c r="BZ8" s="1033"/>
      <c r="CA8" s="1033"/>
      <c r="CB8" s="1033"/>
      <c r="CC8" s="1033"/>
      <c r="CD8" s="1033"/>
      <c r="CE8" s="1033"/>
      <c r="CF8" s="1033"/>
      <c r="CG8" s="1054"/>
      <c r="CH8" s="1029"/>
      <c r="CI8" s="1030"/>
      <c r="CJ8" s="1030"/>
      <c r="CK8" s="1030"/>
      <c r="CL8" s="1031"/>
      <c r="CM8" s="1029"/>
      <c r="CN8" s="1030"/>
      <c r="CO8" s="1030"/>
      <c r="CP8" s="1030"/>
      <c r="CQ8" s="1031"/>
      <c r="CR8" s="1029"/>
      <c r="CS8" s="1030"/>
      <c r="CT8" s="1030"/>
      <c r="CU8" s="1030"/>
      <c r="CV8" s="1031"/>
      <c r="CW8" s="1029"/>
      <c r="CX8" s="1030"/>
      <c r="CY8" s="1030"/>
      <c r="CZ8" s="1030"/>
      <c r="DA8" s="1031"/>
      <c r="DB8" s="1029"/>
      <c r="DC8" s="1030"/>
      <c r="DD8" s="1030"/>
      <c r="DE8" s="1030"/>
      <c r="DF8" s="1031"/>
      <c r="DG8" s="1029"/>
      <c r="DH8" s="1030"/>
      <c r="DI8" s="1030"/>
      <c r="DJ8" s="1030"/>
      <c r="DK8" s="1031"/>
      <c r="DL8" s="1029"/>
      <c r="DM8" s="1030"/>
      <c r="DN8" s="1030"/>
      <c r="DO8" s="1030"/>
      <c r="DP8" s="1031"/>
      <c r="DQ8" s="1029"/>
      <c r="DR8" s="1030"/>
      <c r="DS8" s="1030"/>
      <c r="DT8" s="1030"/>
      <c r="DU8" s="1031"/>
      <c r="DV8" s="1032"/>
      <c r="DW8" s="1033"/>
      <c r="DX8" s="1033"/>
      <c r="DY8" s="1033"/>
      <c r="DZ8" s="1034"/>
      <c r="EA8" s="228"/>
    </row>
    <row r="9" spans="1:131" s="229" customFormat="1" ht="26.25" customHeight="1" x14ac:dyDescent="0.15">
      <c r="A9" s="232">
        <v>3</v>
      </c>
      <c r="B9" s="1070"/>
      <c r="C9" s="1071"/>
      <c r="D9" s="1071"/>
      <c r="E9" s="1071"/>
      <c r="F9" s="1071"/>
      <c r="G9" s="1071"/>
      <c r="H9" s="1071"/>
      <c r="I9" s="1071"/>
      <c r="J9" s="1071"/>
      <c r="K9" s="1071"/>
      <c r="L9" s="1071"/>
      <c r="M9" s="1071"/>
      <c r="N9" s="1071"/>
      <c r="O9" s="1071"/>
      <c r="P9" s="1072"/>
      <c r="Q9" s="1078"/>
      <c r="R9" s="1079"/>
      <c r="S9" s="1079"/>
      <c r="T9" s="1079"/>
      <c r="U9" s="1079"/>
      <c r="V9" s="1079"/>
      <c r="W9" s="1079"/>
      <c r="X9" s="1079"/>
      <c r="Y9" s="1079"/>
      <c r="Z9" s="1079"/>
      <c r="AA9" s="1079"/>
      <c r="AB9" s="1079"/>
      <c r="AC9" s="1079"/>
      <c r="AD9" s="1079"/>
      <c r="AE9" s="1080"/>
      <c r="AF9" s="1075"/>
      <c r="AG9" s="1076"/>
      <c r="AH9" s="1076"/>
      <c r="AI9" s="1076"/>
      <c r="AJ9" s="1077"/>
      <c r="AK9" s="1120"/>
      <c r="AL9" s="1121"/>
      <c r="AM9" s="1121"/>
      <c r="AN9" s="1121"/>
      <c r="AO9" s="1121"/>
      <c r="AP9" s="1121"/>
      <c r="AQ9" s="1121"/>
      <c r="AR9" s="1121"/>
      <c r="AS9" s="1121"/>
      <c r="AT9" s="1121"/>
      <c r="AU9" s="1122"/>
      <c r="AV9" s="1122"/>
      <c r="AW9" s="1122"/>
      <c r="AX9" s="1122"/>
      <c r="AY9" s="1123"/>
      <c r="AZ9" s="226"/>
      <c r="BA9" s="226"/>
      <c r="BB9" s="226"/>
      <c r="BC9" s="226"/>
      <c r="BD9" s="226"/>
      <c r="BE9" s="227"/>
      <c r="BF9" s="227"/>
      <c r="BG9" s="227"/>
      <c r="BH9" s="227"/>
      <c r="BI9" s="227"/>
      <c r="BJ9" s="227"/>
      <c r="BK9" s="227"/>
      <c r="BL9" s="227"/>
      <c r="BM9" s="227"/>
      <c r="BN9" s="227"/>
      <c r="BO9" s="227"/>
      <c r="BP9" s="227"/>
      <c r="BQ9" s="232">
        <v>3</v>
      </c>
      <c r="BR9" s="233"/>
      <c r="BS9" s="1032"/>
      <c r="BT9" s="1033"/>
      <c r="BU9" s="1033"/>
      <c r="BV9" s="1033"/>
      <c r="BW9" s="1033"/>
      <c r="BX9" s="1033"/>
      <c r="BY9" s="1033"/>
      <c r="BZ9" s="1033"/>
      <c r="CA9" s="1033"/>
      <c r="CB9" s="1033"/>
      <c r="CC9" s="1033"/>
      <c r="CD9" s="1033"/>
      <c r="CE9" s="1033"/>
      <c r="CF9" s="1033"/>
      <c r="CG9" s="1054"/>
      <c r="CH9" s="1029"/>
      <c r="CI9" s="1030"/>
      <c r="CJ9" s="1030"/>
      <c r="CK9" s="1030"/>
      <c r="CL9" s="1031"/>
      <c r="CM9" s="1029"/>
      <c r="CN9" s="1030"/>
      <c r="CO9" s="1030"/>
      <c r="CP9" s="1030"/>
      <c r="CQ9" s="1031"/>
      <c r="CR9" s="1029"/>
      <c r="CS9" s="1030"/>
      <c r="CT9" s="1030"/>
      <c r="CU9" s="1030"/>
      <c r="CV9" s="1031"/>
      <c r="CW9" s="1029"/>
      <c r="CX9" s="1030"/>
      <c r="CY9" s="1030"/>
      <c r="CZ9" s="1030"/>
      <c r="DA9" s="1031"/>
      <c r="DB9" s="1029"/>
      <c r="DC9" s="1030"/>
      <c r="DD9" s="1030"/>
      <c r="DE9" s="1030"/>
      <c r="DF9" s="1031"/>
      <c r="DG9" s="1029"/>
      <c r="DH9" s="1030"/>
      <c r="DI9" s="1030"/>
      <c r="DJ9" s="1030"/>
      <c r="DK9" s="1031"/>
      <c r="DL9" s="1029"/>
      <c r="DM9" s="1030"/>
      <c r="DN9" s="1030"/>
      <c r="DO9" s="1030"/>
      <c r="DP9" s="1031"/>
      <c r="DQ9" s="1029"/>
      <c r="DR9" s="1030"/>
      <c r="DS9" s="1030"/>
      <c r="DT9" s="1030"/>
      <c r="DU9" s="1031"/>
      <c r="DV9" s="1032"/>
      <c r="DW9" s="1033"/>
      <c r="DX9" s="1033"/>
      <c r="DY9" s="1033"/>
      <c r="DZ9" s="1034"/>
      <c r="EA9" s="228"/>
    </row>
    <row r="10" spans="1:131" s="229" customFormat="1" ht="26.25" customHeight="1" x14ac:dyDescent="0.15">
      <c r="A10" s="232">
        <v>4</v>
      </c>
      <c r="B10" s="1070"/>
      <c r="C10" s="1071"/>
      <c r="D10" s="1071"/>
      <c r="E10" s="1071"/>
      <c r="F10" s="1071"/>
      <c r="G10" s="1071"/>
      <c r="H10" s="1071"/>
      <c r="I10" s="1071"/>
      <c r="J10" s="1071"/>
      <c r="K10" s="1071"/>
      <c r="L10" s="1071"/>
      <c r="M10" s="1071"/>
      <c r="N10" s="1071"/>
      <c r="O10" s="1071"/>
      <c r="P10" s="1072"/>
      <c r="Q10" s="1078"/>
      <c r="R10" s="1079"/>
      <c r="S10" s="1079"/>
      <c r="T10" s="1079"/>
      <c r="U10" s="1079"/>
      <c r="V10" s="1079"/>
      <c r="W10" s="1079"/>
      <c r="X10" s="1079"/>
      <c r="Y10" s="1079"/>
      <c r="Z10" s="1079"/>
      <c r="AA10" s="1079"/>
      <c r="AB10" s="1079"/>
      <c r="AC10" s="1079"/>
      <c r="AD10" s="1079"/>
      <c r="AE10" s="1080"/>
      <c r="AF10" s="1075"/>
      <c r="AG10" s="1076"/>
      <c r="AH10" s="1076"/>
      <c r="AI10" s="1076"/>
      <c r="AJ10" s="1077"/>
      <c r="AK10" s="1120"/>
      <c r="AL10" s="1121"/>
      <c r="AM10" s="1121"/>
      <c r="AN10" s="1121"/>
      <c r="AO10" s="1121"/>
      <c r="AP10" s="1121"/>
      <c r="AQ10" s="1121"/>
      <c r="AR10" s="1121"/>
      <c r="AS10" s="1121"/>
      <c r="AT10" s="1121"/>
      <c r="AU10" s="1122"/>
      <c r="AV10" s="1122"/>
      <c r="AW10" s="1122"/>
      <c r="AX10" s="1122"/>
      <c r="AY10" s="1123"/>
      <c r="AZ10" s="226"/>
      <c r="BA10" s="226"/>
      <c r="BB10" s="226"/>
      <c r="BC10" s="226"/>
      <c r="BD10" s="226"/>
      <c r="BE10" s="227"/>
      <c r="BF10" s="227"/>
      <c r="BG10" s="227"/>
      <c r="BH10" s="227"/>
      <c r="BI10" s="227"/>
      <c r="BJ10" s="227"/>
      <c r="BK10" s="227"/>
      <c r="BL10" s="227"/>
      <c r="BM10" s="227"/>
      <c r="BN10" s="227"/>
      <c r="BO10" s="227"/>
      <c r="BP10" s="227"/>
      <c r="BQ10" s="232">
        <v>4</v>
      </c>
      <c r="BR10" s="233"/>
      <c r="BS10" s="1032"/>
      <c r="BT10" s="1033"/>
      <c r="BU10" s="1033"/>
      <c r="BV10" s="1033"/>
      <c r="BW10" s="1033"/>
      <c r="BX10" s="1033"/>
      <c r="BY10" s="1033"/>
      <c r="BZ10" s="1033"/>
      <c r="CA10" s="1033"/>
      <c r="CB10" s="1033"/>
      <c r="CC10" s="1033"/>
      <c r="CD10" s="1033"/>
      <c r="CE10" s="1033"/>
      <c r="CF10" s="1033"/>
      <c r="CG10" s="1054"/>
      <c r="CH10" s="1029"/>
      <c r="CI10" s="1030"/>
      <c r="CJ10" s="1030"/>
      <c r="CK10" s="1030"/>
      <c r="CL10" s="1031"/>
      <c r="CM10" s="1029"/>
      <c r="CN10" s="1030"/>
      <c r="CO10" s="1030"/>
      <c r="CP10" s="1030"/>
      <c r="CQ10" s="1031"/>
      <c r="CR10" s="1029"/>
      <c r="CS10" s="1030"/>
      <c r="CT10" s="1030"/>
      <c r="CU10" s="1030"/>
      <c r="CV10" s="1031"/>
      <c r="CW10" s="1029"/>
      <c r="CX10" s="1030"/>
      <c r="CY10" s="1030"/>
      <c r="CZ10" s="1030"/>
      <c r="DA10" s="1031"/>
      <c r="DB10" s="1029"/>
      <c r="DC10" s="1030"/>
      <c r="DD10" s="1030"/>
      <c r="DE10" s="1030"/>
      <c r="DF10" s="1031"/>
      <c r="DG10" s="1029"/>
      <c r="DH10" s="1030"/>
      <c r="DI10" s="1030"/>
      <c r="DJ10" s="1030"/>
      <c r="DK10" s="1031"/>
      <c r="DL10" s="1029"/>
      <c r="DM10" s="1030"/>
      <c r="DN10" s="1030"/>
      <c r="DO10" s="1030"/>
      <c r="DP10" s="1031"/>
      <c r="DQ10" s="1029"/>
      <c r="DR10" s="1030"/>
      <c r="DS10" s="1030"/>
      <c r="DT10" s="1030"/>
      <c r="DU10" s="1031"/>
      <c r="DV10" s="1032"/>
      <c r="DW10" s="1033"/>
      <c r="DX10" s="1033"/>
      <c r="DY10" s="1033"/>
      <c r="DZ10" s="1034"/>
      <c r="EA10" s="228"/>
    </row>
    <row r="11" spans="1:131" s="229" customFormat="1" ht="26.25" customHeight="1" x14ac:dyDescent="0.15">
      <c r="A11" s="232">
        <v>5</v>
      </c>
      <c r="B11" s="1070"/>
      <c r="C11" s="1071"/>
      <c r="D11" s="1071"/>
      <c r="E11" s="1071"/>
      <c r="F11" s="1071"/>
      <c r="G11" s="1071"/>
      <c r="H11" s="1071"/>
      <c r="I11" s="1071"/>
      <c r="J11" s="1071"/>
      <c r="K11" s="1071"/>
      <c r="L11" s="1071"/>
      <c r="M11" s="1071"/>
      <c r="N11" s="1071"/>
      <c r="O11" s="1071"/>
      <c r="P11" s="1072"/>
      <c r="Q11" s="1078"/>
      <c r="R11" s="1079"/>
      <c r="S11" s="1079"/>
      <c r="T11" s="1079"/>
      <c r="U11" s="1079"/>
      <c r="V11" s="1079"/>
      <c r="W11" s="1079"/>
      <c r="X11" s="1079"/>
      <c r="Y11" s="1079"/>
      <c r="Z11" s="1079"/>
      <c r="AA11" s="1079"/>
      <c r="AB11" s="1079"/>
      <c r="AC11" s="1079"/>
      <c r="AD11" s="1079"/>
      <c r="AE11" s="1080"/>
      <c r="AF11" s="1075"/>
      <c r="AG11" s="1076"/>
      <c r="AH11" s="1076"/>
      <c r="AI11" s="1076"/>
      <c r="AJ11" s="1077"/>
      <c r="AK11" s="1120"/>
      <c r="AL11" s="1121"/>
      <c r="AM11" s="1121"/>
      <c r="AN11" s="1121"/>
      <c r="AO11" s="1121"/>
      <c r="AP11" s="1121"/>
      <c r="AQ11" s="1121"/>
      <c r="AR11" s="1121"/>
      <c r="AS11" s="1121"/>
      <c r="AT11" s="1121"/>
      <c r="AU11" s="1122"/>
      <c r="AV11" s="1122"/>
      <c r="AW11" s="1122"/>
      <c r="AX11" s="1122"/>
      <c r="AY11" s="1123"/>
      <c r="AZ11" s="226"/>
      <c r="BA11" s="226"/>
      <c r="BB11" s="226"/>
      <c r="BC11" s="226"/>
      <c r="BD11" s="226"/>
      <c r="BE11" s="227"/>
      <c r="BF11" s="227"/>
      <c r="BG11" s="227"/>
      <c r="BH11" s="227"/>
      <c r="BI11" s="227"/>
      <c r="BJ11" s="227"/>
      <c r="BK11" s="227"/>
      <c r="BL11" s="227"/>
      <c r="BM11" s="227"/>
      <c r="BN11" s="227"/>
      <c r="BO11" s="227"/>
      <c r="BP11" s="227"/>
      <c r="BQ11" s="232">
        <v>5</v>
      </c>
      <c r="BR11" s="233"/>
      <c r="BS11" s="1032"/>
      <c r="BT11" s="1033"/>
      <c r="BU11" s="1033"/>
      <c r="BV11" s="1033"/>
      <c r="BW11" s="1033"/>
      <c r="BX11" s="1033"/>
      <c r="BY11" s="1033"/>
      <c r="BZ11" s="1033"/>
      <c r="CA11" s="1033"/>
      <c r="CB11" s="1033"/>
      <c r="CC11" s="1033"/>
      <c r="CD11" s="1033"/>
      <c r="CE11" s="1033"/>
      <c r="CF11" s="1033"/>
      <c r="CG11" s="1054"/>
      <c r="CH11" s="1029"/>
      <c r="CI11" s="1030"/>
      <c r="CJ11" s="1030"/>
      <c r="CK11" s="1030"/>
      <c r="CL11" s="1031"/>
      <c r="CM11" s="1029"/>
      <c r="CN11" s="1030"/>
      <c r="CO11" s="1030"/>
      <c r="CP11" s="1030"/>
      <c r="CQ11" s="1031"/>
      <c r="CR11" s="1029"/>
      <c r="CS11" s="1030"/>
      <c r="CT11" s="1030"/>
      <c r="CU11" s="1030"/>
      <c r="CV11" s="1031"/>
      <c r="CW11" s="1029"/>
      <c r="CX11" s="1030"/>
      <c r="CY11" s="1030"/>
      <c r="CZ11" s="1030"/>
      <c r="DA11" s="1031"/>
      <c r="DB11" s="1029"/>
      <c r="DC11" s="1030"/>
      <c r="DD11" s="1030"/>
      <c r="DE11" s="1030"/>
      <c r="DF11" s="1031"/>
      <c r="DG11" s="1029"/>
      <c r="DH11" s="1030"/>
      <c r="DI11" s="1030"/>
      <c r="DJ11" s="1030"/>
      <c r="DK11" s="1031"/>
      <c r="DL11" s="1029"/>
      <c r="DM11" s="1030"/>
      <c r="DN11" s="1030"/>
      <c r="DO11" s="1030"/>
      <c r="DP11" s="1031"/>
      <c r="DQ11" s="1029"/>
      <c r="DR11" s="1030"/>
      <c r="DS11" s="1030"/>
      <c r="DT11" s="1030"/>
      <c r="DU11" s="1031"/>
      <c r="DV11" s="1032"/>
      <c r="DW11" s="1033"/>
      <c r="DX11" s="1033"/>
      <c r="DY11" s="1033"/>
      <c r="DZ11" s="1034"/>
      <c r="EA11" s="228"/>
    </row>
    <row r="12" spans="1:131" s="229" customFormat="1" ht="26.25" customHeight="1" x14ac:dyDescent="0.15">
      <c r="A12" s="232">
        <v>6</v>
      </c>
      <c r="B12" s="1070"/>
      <c r="C12" s="1071"/>
      <c r="D12" s="1071"/>
      <c r="E12" s="1071"/>
      <c r="F12" s="1071"/>
      <c r="G12" s="1071"/>
      <c r="H12" s="1071"/>
      <c r="I12" s="1071"/>
      <c r="J12" s="1071"/>
      <c r="K12" s="1071"/>
      <c r="L12" s="1071"/>
      <c r="M12" s="1071"/>
      <c r="N12" s="1071"/>
      <c r="O12" s="1071"/>
      <c r="P12" s="1072"/>
      <c r="Q12" s="1078"/>
      <c r="R12" s="1079"/>
      <c r="S12" s="1079"/>
      <c r="T12" s="1079"/>
      <c r="U12" s="1079"/>
      <c r="V12" s="1079"/>
      <c r="W12" s="1079"/>
      <c r="X12" s="1079"/>
      <c r="Y12" s="1079"/>
      <c r="Z12" s="1079"/>
      <c r="AA12" s="1079"/>
      <c r="AB12" s="1079"/>
      <c r="AC12" s="1079"/>
      <c r="AD12" s="1079"/>
      <c r="AE12" s="1080"/>
      <c r="AF12" s="1075"/>
      <c r="AG12" s="1076"/>
      <c r="AH12" s="1076"/>
      <c r="AI12" s="1076"/>
      <c r="AJ12" s="1077"/>
      <c r="AK12" s="1120"/>
      <c r="AL12" s="1121"/>
      <c r="AM12" s="1121"/>
      <c r="AN12" s="1121"/>
      <c r="AO12" s="1121"/>
      <c r="AP12" s="1121"/>
      <c r="AQ12" s="1121"/>
      <c r="AR12" s="1121"/>
      <c r="AS12" s="1121"/>
      <c r="AT12" s="1121"/>
      <c r="AU12" s="1122"/>
      <c r="AV12" s="1122"/>
      <c r="AW12" s="1122"/>
      <c r="AX12" s="1122"/>
      <c r="AY12" s="1123"/>
      <c r="AZ12" s="226"/>
      <c r="BA12" s="226"/>
      <c r="BB12" s="226"/>
      <c r="BC12" s="226"/>
      <c r="BD12" s="226"/>
      <c r="BE12" s="227"/>
      <c r="BF12" s="227"/>
      <c r="BG12" s="227"/>
      <c r="BH12" s="227"/>
      <c r="BI12" s="227"/>
      <c r="BJ12" s="227"/>
      <c r="BK12" s="227"/>
      <c r="BL12" s="227"/>
      <c r="BM12" s="227"/>
      <c r="BN12" s="227"/>
      <c r="BO12" s="227"/>
      <c r="BP12" s="227"/>
      <c r="BQ12" s="232">
        <v>6</v>
      </c>
      <c r="BR12" s="233"/>
      <c r="BS12" s="1032"/>
      <c r="BT12" s="1033"/>
      <c r="BU12" s="1033"/>
      <c r="BV12" s="1033"/>
      <c r="BW12" s="1033"/>
      <c r="BX12" s="1033"/>
      <c r="BY12" s="1033"/>
      <c r="BZ12" s="1033"/>
      <c r="CA12" s="1033"/>
      <c r="CB12" s="1033"/>
      <c r="CC12" s="1033"/>
      <c r="CD12" s="1033"/>
      <c r="CE12" s="1033"/>
      <c r="CF12" s="1033"/>
      <c r="CG12" s="1054"/>
      <c r="CH12" s="1029"/>
      <c r="CI12" s="1030"/>
      <c r="CJ12" s="1030"/>
      <c r="CK12" s="1030"/>
      <c r="CL12" s="1031"/>
      <c r="CM12" s="1029"/>
      <c r="CN12" s="1030"/>
      <c r="CO12" s="1030"/>
      <c r="CP12" s="1030"/>
      <c r="CQ12" s="1031"/>
      <c r="CR12" s="1029"/>
      <c r="CS12" s="1030"/>
      <c r="CT12" s="1030"/>
      <c r="CU12" s="1030"/>
      <c r="CV12" s="1031"/>
      <c r="CW12" s="1029"/>
      <c r="CX12" s="1030"/>
      <c r="CY12" s="1030"/>
      <c r="CZ12" s="1030"/>
      <c r="DA12" s="1031"/>
      <c r="DB12" s="1029"/>
      <c r="DC12" s="1030"/>
      <c r="DD12" s="1030"/>
      <c r="DE12" s="1030"/>
      <c r="DF12" s="1031"/>
      <c r="DG12" s="1029"/>
      <c r="DH12" s="1030"/>
      <c r="DI12" s="1030"/>
      <c r="DJ12" s="1030"/>
      <c r="DK12" s="1031"/>
      <c r="DL12" s="1029"/>
      <c r="DM12" s="1030"/>
      <c r="DN12" s="1030"/>
      <c r="DO12" s="1030"/>
      <c r="DP12" s="1031"/>
      <c r="DQ12" s="1029"/>
      <c r="DR12" s="1030"/>
      <c r="DS12" s="1030"/>
      <c r="DT12" s="1030"/>
      <c r="DU12" s="1031"/>
      <c r="DV12" s="1032"/>
      <c r="DW12" s="1033"/>
      <c r="DX12" s="1033"/>
      <c r="DY12" s="1033"/>
      <c r="DZ12" s="1034"/>
      <c r="EA12" s="228"/>
    </row>
    <row r="13" spans="1:131" s="229" customFormat="1" ht="26.25" customHeight="1" x14ac:dyDescent="0.15">
      <c r="A13" s="232">
        <v>7</v>
      </c>
      <c r="B13" s="1070"/>
      <c r="C13" s="1071"/>
      <c r="D13" s="1071"/>
      <c r="E13" s="1071"/>
      <c r="F13" s="1071"/>
      <c r="G13" s="1071"/>
      <c r="H13" s="1071"/>
      <c r="I13" s="1071"/>
      <c r="J13" s="1071"/>
      <c r="K13" s="1071"/>
      <c r="L13" s="1071"/>
      <c r="M13" s="1071"/>
      <c r="N13" s="1071"/>
      <c r="O13" s="1071"/>
      <c r="P13" s="1072"/>
      <c r="Q13" s="1078"/>
      <c r="R13" s="1079"/>
      <c r="S13" s="1079"/>
      <c r="T13" s="1079"/>
      <c r="U13" s="1079"/>
      <c r="V13" s="1079"/>
      <c r="W13" s="1079"/>
      <c r="X13" s="1079"/>
      <c r="Y13" s="1079"/>
      <c r="Z13" s="1079"/>
      <c r="AA13" s="1079"/>
      <c r="AB13" s="1079"/>
      <c r="AC13" s="1079"/>
      <c r="AD13" s="1079"/>
      <c r="AE13" s="1080"/>
      <c r="AF13" s="1075"/>
      <c r="AG13" s="1076"/>
      <c r="AH13" s="1076"/>
      <c r="AI13" s="1076"/>
      <c r="AJ13" s="1077"/>
      <c r="AK13" s="1120"/>
      <c r="AL13" s="1121"/>
      <c r="AM13" s="1121"/>
      <c r="AN13" s="1121"/>
      <c r="AO13" s="1121"/>
      <c r="AP13" s="1121"/>
      <c r="AQ13" s="1121"/>
      <c r="AR13" s="1121"/>
      <c r="AS13" s="1121"/>
      <c r="AT13" s="1121"/>
      <c r="AU13" s="1122"/>
      <c r="AV13" s="1122"/>
      <c r="AW13" s="1122"/>
      <c r="AX13" s="1122"/>
      <c r="AY13" s="1123"/>
      <c r="AZ13" s="226"/>
      <c r="BA13" s="226"/>
      <c r="BB13" s="226"/>
      <c r="BC13" s="226"/>
      <c r="BD13" s="226"/>
      <c r="BE13" s="227"/>
      <c r="BF13" s="227"/>
      <c r="BG13" s="227"/>
      <c r="BH13" s="227"/>
      <c r="BI13" s="227"/>
      <c r="BJ13" s="227"/>
      <c r="BK13" s="227"/>
      <c r="BL13" s="227"/>
      <c r="BM13" s="227"/>
      <c r="BN13" s="227"/>
      <c r="BO13" s="227"/>
      <c r="BP13" s="227"/>
      <c r="BQ13" s="232">
        <v>7</v>
      </c>
      <c r="BR13" s="233"/>
      <c r="BS13" s="1032"/>
      <c r="BT13" s="1033"/>
      <c r="BU13" s="1033"/>
      <c r="BV13" s="1033"/>
      <c r="BW13" s="1033"/>
      <c r="BX13" s="1033"/>
      <c r="BY13" s="1033"/>
      <c r="BZ13" s="1033"/>
      <c r="CA13" s="1033"/>
      <c r="CB13" s="1033"/>
      <c r="CC13" s="1033"/>
      <c r="CD13" s="1033"/>
      <c r="CE13" s="1033"/>
      <c r="CF13" s="1033"/>
      <c r="CG13" s="1054"/>
      <c r="CH13" s="1029"/>
      <c r="CI13" s="1030"/>
      <c r="CJ13" s="1030"/>
      <c r="CK13" s="1030"/>
      <c r="CL13" s="1031"/>
      <c r="CM13" s="1029"/>
      <c r="CN13" s="1030"/>
      <c r="CO13" s="1030"/>
      <c r="CP13" s="1030"/>
      <c r="CQ13" s="1031"/>
      <c r="CR13" s="1029"/>
      <c r="CS13" s="1030"/>
      <c r="CT13" s="1030"/>
      <c r="CU13" s="1030"/>
      <c r="CV13" s="1031"/>
      <c r="CW13" s="1029"/>
      <c r="CX13" s="1030"/>
      <c r="CY13" s="1030"/>
      <c r="CZ13" s="1030"/>
      <c r="DA13" s="1031"/>
      <c r="DB13" s="1029"/>
      <c r="DC13" s="1030"/>
      <c r="DD13" s="1030"/>
      <c r="DE13" s="1030"/>
      <c r="DF13" s="1031"/>
      <c r="DG13" s="1029"/>
      <c r="DH13" s="1030"/>
      <c r="DI13" s="1030"/>
      <c r="DJ13" s="1030"/>
      <c r="DK13" s="1031"/>
      <c r="DL13" s="1029"/>
      <c r="DM13" s="1030"/>
      <c r="DN13" s="1030"/>
      <c r="DO13" s="1030"/>
      <c r="DP13" s="1031"/>
      <c r="DQ13" s="1029"/>
      <c r="DR13" s="1030"/>
      <c r="DS13" s="1030"/>
      <c r="DT13" s="1030"/>
      <c r="DU13" s="1031"/>
      <c r="DV13" s="1032"/>
      <c r="DW13" s="1033"/>
      <c r="DX13" s="1033"/>
      <c r="DY13" s="1033"/>
      <c r="DZ13" s="1034"/>
      <c r="EA13" s="228"/>
    </row>
    <row r="14" spans="1:131" s="229" customFormat="1" ht="26.25" customHeight="1" x14ac:dyDescent="0.15">
      <c r="A14" s="232">
        <v>8</v>
      </c>
      <c r="B14" s="1070"/>
      <c r="C14" s="1071"/>
      <c r="D14" s="1071"/>
      <c r="E14" s="1071"/>
      <c r="F14" s="1071"/>
      <c r="G14" s="1071"/>
      <c r="H14" s="1071"/>
      <c r="I14" s="1071"/>
      <c r="J14" s="1071"/>
      <c r="K14" s="1071"/>
      <c r="L14" s="1071"/>
      <c r="M14" s="1071"/>
      <c r="N14" s="1071"/>
      <c r="O14" s="1071"/>
      <c r="P14" s="1072"/>
      <c r="Q14" s="1078"/>
      <c r="R14" s="1079"/>
      <c r="S14" s="1079"/>
      <c r="T14" s="1079"/>
      <c r="U14" s="1079"/>
      <c r="V14" s="1079"/>
      <c r="W14" s="1079"/>
      <c r="X14" s="1079"/>
      <c r="Y14" s="1079"/>
      <c r="Z14" s="1079"/>
      <c r="AA14" s="1079"/>
      <c r="AB14" s="1079"/>
      <c r="AC14" s="1079"/>
      <c r="AD14" s="1079"/>
      <c r="AE14" s="1080"/>
      <c r="AF14" s="1075"/>
      <c r="AG14" s="1076"/>
      <c r="AH14" s="1076"/>
      <c r="AI14" s="1076"/>
      <c r="AJ14" s="1077"/>
      <c r="AK14" s="1120"/>
      <c r="AL14" s="1121"/>
      <c r="AM14" s="1121"/>
      <c r="AN14" s="1121"/>
      <c r="AO14" s="1121"/>
      <c r="AP14" s="1121"/>
      <c r="AQ14" s="1121"/>
      <c r="AR14" s="1121"/>
      <c r="AS14" s="1121"/>
      <c r="AT14" s="1121"/>
      <c r="AU14" s="1122"/>
      <c r="AV14" s="1122"/>
      <c r="AW14" s="1122"/>
      <c r="AX14" s="1122"/>
      <c r="AY14" s="1123"/>
      <c r="AZ14" s="226"/>
      <c r="BA14" s="226"/>
      <c r="BB14" s="226"/>
      <c r="BC14" s="226"/>
      <c r="BD14" s="226"/>
      <c r="BE14" s="227"/>
      <c r="BF14" s="227"/>
      <c r="BG14" s="227"/>
      <c r="BH14" s="227"/>
      <c r="BI14" s="227"/>
      <c r="BJ14" s="227"/>
      <c r="BK14" s="227"/>
      <c r="BL14" s="227"/>
      <c r="BM14" s="227"/>
      <c r="BN14" s="227"/>
      <c r="BO14" s="227"/>
      <c r="BP14" s="227"/>
      <c r="BQ14" s="232">
        <v>8</v>
      </c>
      <c r="BR14" s="233"/>
      <c r="BS14" s="1032"/>
      <c r="BT14" s="1033"/>
      <c r="BU14" s="1033"/>
      <c r="BV14" s="1033"/>
      <c r="BW14" s="1033"/>
      <c r="BX14" s="1033"/>
      <c r="BY14" s="1033"/>
      <c r="BZ14" s="1033"/>
      <c r="CA14" s="1033"/>
      <c r="CB14" s="1033"/>
      <c r="CC14" s="1033"/>
      <c r="CD14" s="1033"/>
      <c r="CE14" s="1033"/>
      <c r="CF14" s="1033"/>
      <c r="CG14" s="1054"/>
      <c r="CH14" s="1029"/>
      <c r="CI14" s="1030"/>
      <c r="CJ14" s="1030"/>
      <c r="CK14" s="1030"/>
      <c r="CL14" s="1031"/>
      <c r="CM14" s="1029"/>
      <c r="CN14" s="1030"/>
      <c r="CO14" s="1030"/>
      <c r="CP14" s="1030"/>
      <c r="CQ14" s="1031"/>
      <c r="CR14" s="1029"/>
      <c r="CS14" s="1030"/>
      <c r="CT14" s="1030"/>
      <c r="CU14" s="1030"/>
      <c r="CV14" s="1031"/>
      <c r="CW14" s="1029"/>
      <c r="CX14" s="1030"/>
      <c r="CY14" s="1030"/>
      <c r="CZ14" s="1030"/>
      <c r="DA14" s="1031"/>
      <c r="DB14" s="1029"/>
      <c r="DC14" s="1030"/>
      <c r="DD14" s="1030"/>
      <c r="DE14" s="1030"/>
      <c r="DF14" s="1031"/>
      <c r="DG14" s="1029"/>
      <c r="DH14" s="1030"/>
      <c r="DI14" s="1030"/>
      <c r="DJ14" s="1030"/>
      <c r="DK14" s="1031"/>
      <c r="DL14" s="1029"/>
      <c r="DM14" s="1030"/>
      <c r="DN14" s="1030"/>
      <c r="DO14" s="1030"/>
      <c r="DP14" s="1031"/>
      <c r="DQ14" s="1029"/>
      <c r="DR14" s="1030"/>
      <c r="DS14" s="1030"/>
      <c r="DT14" s="1030"/>
      <c r="DU14" s="1031"/>
      <c r="DV14" s="1032"/>
      <c r="DW14" s="1033"/>
      <c r="DX14" s="1033"/>
      <c r="DY14" s="1033"/>
      <c r="DZ14" s="1034"/>
      <c r="EA14" s="228"/>
    </row>
    <row r="15" spans="1:131" s="229" customFormat="1" ht="26.25" customHeight="1" x14ac:dyDescent="0.15">
      <c r="A15" s="232">
        <v>9</v>
      </c>
      <c r="B15" s="1070"/>
      <c r="C15" s="1071"/>
      <c r="D15" s="1071"/>
      <c r="E15" s="1071"/>
      <c r="F15" s="1071"/>
      <c r="G15" s="1071"/>
      <c r="H15" s="1071"/>
      <c r="I15" s="1071"/>
      <c r="J15" s="1071"/>
      <c r="K15" s="1071"/>
      <c r="L15" s="1071"/>
      <c r="M15" s="1071"/>
      <c r="N15" s="1071"/>
      <c r="O15" s="1071"/>
      <c r="P15" s="1072"/>
      <c r="Q15" s="1078"/>
      <c r="R15" s="1079"/>
      <c r="S15" s="1079"/>
      <c r="T15" s="1079"/>
      <c r="U15" s="1079"/>
      <c r="V15" s="1079"/>
      <c r="W15" s="1079"/>
      <c r="X15" s="1079"/>
      <c r="Y15" s="1079"/>
      <c r="Z15" s="1079"/>
      <c r="AA15" s="1079"/>
      <c r="AB15" s="1079"/>
      <c r="AC15" s="1079"/>
      <c r="AD15" s="1079"/>
      <c r="AE15" s="1080"/>
      <c r="AF15" s="1075"/>
      <c r="AG15" s="1076"/>
      <c r="AH15" s="1076"/>
      <c r="AI15" s="1076"/>
      <c r="AJ15" s="1077"/>
      <c r="AK15" s="1120"/>
      <c r="AL15" s="1121"/>
      <c r="AM15" s="1121"/>
      <c r="AN15" s="1121"/>
      <c r="AO15" s="1121"/>
      <c r="AP15" s="1121"/>
      <c r="AQ15" s="1121"/>
      <c r="AR15" s="1121"/>
      <c r="AS15" s="1121"/>
      <c r="AT15" s="1121"/>
      <c r="AU15" s="1122"/>
      <c r="AV15" s="1122"/>
      <c r="AW15" s="1122"/>
      <c r="AX15" s="1122"/>
      <c r="AY15" s="1123"/>
      <c r="AZ15" s="226"/>
      <c r="BA15" s="226"/>
      <c r="BB15" s="226"/>
      <c r="BC15" s="226"/>
      <c r="BD15" s="226"/>
      <c r="BE15" s="227"/>
      <c r="BF15" s="227"/>
      <c r="BG15" s="227"/>
      <c r="BH15" s="227"/>
      <c r="BI15" s="227"/>
      <c r="BJ15" s="227"/>
      <c r="BK15" s="227"/>
      <c r="BL15" s="227"/>
      <c r="BM15" s="227"/>
      <c r="BN15" s="227"/>
      <c r="BO15" s="227"/>
      <c r="BP15" s="227"/>
      <c r="BQ15" s="232">
        <v>9</v>
      </c>
      <c r="BR15" s="233"/>
      <c r="BS15" s="1032"/>
      <c r="BT15" s="1033"/>
      <c r="BU15" s="1033"/>
      <c r="BV15" s="1033"/>
      <c r="BW15" s="1033"/>
      <c r="BX15" s="1033"/>
      <c r="BY15" s="1033"/>
      <c r="BZ15" s="1033"/>
      <c r="CA15" s="1033"/>
      <c r="CB15" s="1033"/>
      <c r="CC15" s="1033"/>
      <c r="CD15" s="1033"/>
      <c r="CE15" s="1033"/>
      <c r="CF15" s="1033"/>
      <c r="CG15" s="1054"/>
      <c r="CH15" s="1029"/>
      <c r="CI15" s="1030"/>
      <c r="CJ15" s="1030"/>
      <c r="CK15" s="1030"/>
      <c r="CL15" s="1031"/>
      <c r="CM15" s="1029"/>
      <c r="CN15" s="1030"/>
      <c r="CO15" s="1030"/>
      <c r="CP15" s="1030"/>
      <c r="CQ15" s="1031"/>
      <c r="CR15" s="1029"/>
      <c r="CS15" s="1030"/>
      <c r="CT15" s="1030"/>
      <c r="CU15" s="1030"/>
      <c r="CV15" s="1031"/>
      <c r="CW15" s="1029"/>
      <c r="CX15" s="1030"/>
      <c r="CY15" s="1030"/>
      <c r="CZ15" s="1030"/>
      <c r="DA15" s="1031"/>
      <c r="DB15" s="1029"/>
      <c r="DC15" s="1030"/>
      <c r="DD15" s="1030"/>
      <c r="DE15" s="1030"/>
      <c r="DF15" s="1031"/>
      <c r="DG15" s="1029"/>
      <c r="DH15" s="1030"/>
      <c r="DI15" s="1030"/>
      <c r="DJ15" s="1030"/>
      <c r="DK15" s="1031"/>
      <c r="DL15" s="1029"/>
      <c r="DM15" s="1030"/>
      <c r="DN15" s="1030"/>
      <c r="DO15" s="1030"/>
      <c r="DP15" s="1031"/>
      <c r="DQ15" s="1029"/>
      <c r="DR15" s="1030"/>
      <c r="DS15" s="1030"/>
      <c r="DT15" s="1030"/>
      <c r="DU15" s="1031"/>
      <c r="DV15" s="1032"/>
      <c r="DW15" s="1033"/>
      <c r="DX15" s="1033"/>
      <c r="DY15" s="1033"/>
      <c r="DZ15" s="1034"/>
      <c r="EA15" s="228"/>
    </row>
    <row r="16" spans="1:131" s="229" customFormat="1" ht="26.25" customHeight="1" x14ac:dyDescent="0.15">
      <c r="A16" s="232">
        <v>10</v>
      </c>
      <c r="B16" s="1070"/>
      <c r="C16" s="1071"/>
      <c r="D16" s="1071"/>
      <c r="E16" s="1071"/>
      <c r="F16" s="1071"/>
      <c r="G16" s="1071"/>
      <c r="H16" s="1071"/>
      <c r="I16" s="1071"/>
      <c r="J16" s="1071"/>
      <c r="K16" s="1071"/>
      <c r="L16" s="1071"/>
      <c r="M16" s="1071"/>
      <c r="N16" s="1071"/>
      <c r="O16" s="1071"/>
      <c r="P16" s="1072"/>
      <c r="Q16" s="1078"/>
      <c r="R16" s="1079"/>
      <c r="S16" s="1079"/>
      <c r="T16" s="1079"/>
      <c r="U16" s="1079"/>
      <c r="V16" s="1079"/>
      <c r="W16" s="1079"/>
      <c r="X16" s="1079"/>
      <c r="Y16" s="1079"/>
      <c r="Z16" s="1079"/>
      <c r="AA16" s="1079"/>
      <c r="AB16" s="1079"/>
      <c r="AC16" s="1079"/>
      <c r="AD16" s="1079"/>
      <c r="AE16" s="1080"/>
      <c r="AF16" s="1075"/>
      <c r="AG16" s="1076"/>
      <c r="AH16" s="1076"/>
      <c r="AI16" s="1076"/>
      <c r="AJ16" s="1077"/>
      <c r="AK16" s="1120"/>
      <c r="AL16" s="1121"/>
      <c r="AM16" s="1121"/>
      <c r="AN16" s="1121"/>
      <c r="AO16" s="1121"/>
      <c r="AP16" s="1121"/>
      <c r="AQ16" s="1121"/>
      <c r="AR16" s="1121"/>
      <c r="AS16" s="1121"/>
      <c r="AT16" s="1121"/>
      <c r="AU16" s="1122"/>
      <c r="AV16" s="1122"/>
      <c r="AW16" s="1122"/>
      <c r="AX16" s="1122"/>
      <c r="AY16" s="1123"/>
      <c r="AZ16" s="226"/>
      <c r="BA16" s="226"/>
      <c r="BB16" s="226"/>
      <c r="BC16" s="226"/>
      <c r="BD16" s="226"/>
      <c r="BE16" s="227"/>
      <c r="BF16" s="227"/>
      <c r="BG16" s="227"/>
      <c r="BH16" s="227"/>
      <c r="BI16" s="227"/>
      <c r="BJ16" s="227"/>
      <c r="BK16" s="227"/>
      <c r="BL16" s="227"/>
      <c r="BM16" s="227"/>
      <c r="BN16" s="227"/>
      <c r="BO16" s="227"/>
      <c r="BP16" s="227"/>
      <c r="BQ16" s="232">
        <v>10</v>
      </c>
      <c r="BR16" s="233"/>
      <c r="BS16" s="1032"/>
      <c r="BT16" s="1033"/>
      <c r="BU16" s="1033"/>
      <c r="BV16" s="1033"/>
      <c r="BW16" s="1033"/>
      <c r="BX16" s="1033"/>
      <c r="BY16" s="1033"/>
      <c r="BZ16" s="1033"/>
      <c r="CA16" s="1033"/>
      <c r="CB16" s="1033"/>
      <c r="CC16" s="1033"/>
      <c r="CD16" s="1033"/>
      <c r="CE16" s="1033"/>
      <c r="CF16" s="1033"/>
      <c r="CG16" s="1054"/>
      <c r="CH16" s="1029"/>
      <c r="CI16" s="1030"/>
      <c r="CJ16" s="1030"/>
      <c r="CK16" s="1030"/>
      <c r="CL16" s="1031"/>
      <c r="CM16" s="1029"/>
      <c r="CN16" s="1030"/>
      <c r="CO16" s="1030"/>
      <c r="CP16" s="1030"/>
      <c r="CQ16" s="1031"/>
      <c r="CR16" s="1029"/>
      <c r="CS16" s="1030"/>
      <c r="CT16" s="1030"/>
      <c r="CU16" s="1030"/>
      <c r="CV16" s="1031"/>
      <c r="CW16" s="1029"/>
      <c r="CX16" s="1030"/>
      <c r="CY16" s="1030"/>
      <c r="CZ16" s="1030"/>
      <c r="DA16" s="1031"/>
      <c r="DB16" s="1029"/>
      <c r="DC16" s="1030"/>
      <c r="DD16" s="1030"/>
      <c r="DE16" s="1030"/>
      <c r="DF16" s="1031"/>
      <c r="DG16" s="1029"/>
      <c r="DH16" s="1030"/>
      <c r="DI16" s="1030"/>
      <c r="DJ16" s="1030"/>
      <c r="DK16" s="1031"/>
      <c r="DL16" s="1029"/>
      <c r="DM16" s="1030"/>
      <c r="DN16" s="1030"/>
      <c r="DO16" s="1030"/>
      <c r="DP16" s="1031"/>
      <c r="DQ16" s="1029"/>
      <c r="DR16" s="1030"/>
      <c r="DS16" s="1030"/>
      <c r="DT16" s="1030"/>
      <c r="DU16" s="1031"/>
      <c r="DV16" s="1032"/>
      <c r="DW16" s="1033"/>
      <c r="DX16" s="1033"/>
      <c r="DY16" s="1033"/>
      <c r="DZ16" s="1034"/>
      <c r="EA16" s="228"/>
    </row>
    <row r="17" spans="1:131" s="229" customFormat="1" ht="26.25" customHeight="1" x14ac:dyDescent="0.15">
      <c r="A17" s="232">
        <v>11</v>
      </c>
      <c r="B17" s="1070"/>
      <c r="C17" s="1071"/>
      <c r="D17" s="1071"/>
      <c r="E17" s="1071"/>
      <c r="F17" s="1071"/>
      <c r="G17" s="1071"/>
      <c r="H17" s="1071"/>
      <c r="I17" s="1071"/>
      <c r="J17" s="1071"/>
      <c r="K17" s="1071"/>
      <c r="L17" s="1071"/>
      <c r="M17" s="1071"/>
      <c r="N17" s="1071"/>
      <c r="O17" s="1071"/>
      <c r="P17" s="1072"/>
      <c r="Q17" s="1078"/>
      <c r="R17" s="1079"/>
      <c r="S17" s="1079"/>
      <c r="T17" s="1079"/>
      <c r="U17" s="1079"/>
      <c r="V17" s="1079"/>
      <c r="W17" s="1079"/>
      <c r="X17" s="1079"/>
      <c r="Y17" s="1079"/>
      <c r="Z17" s="1079"/>
      <c r="AA17" s="1079"/>
      <c r="AB17" s="1079"/>
      <c r="AC17" s="1079"/>
      <c r="AD17" s="1079"/>
      <c r="AE17" s="1080"/>
      <c r="AF17" s="1075"/>
      <c r="AG17" s="1076"/>
      <c r="AH17" s="1076"/>
      <c r="AI17" s="1076"/>
      <c r="AJ17" s="1077"/>
      <c r="AK17" s="1120"/>
      <c r="AL17" s="1121"/>
      <c r="AM17" s="1121"/>
      <c r="AN17" s="1121"/>
      <c r="AO17" s="1121"/>
      <c r="AP17" s="1121"/>
      <c r="AQ17" s="1121"/>
      <c r="AR17" s="1121"/>
      <c r="AS17" s="1121"/>
      <c r="AT17" s="1121"/>
      <c r="AU17" s="1122"/>
      <c r="AV17" s="1122"/>
      <c r="AW17" s="1122"/>
      <c r="AX17" s="1122"/>
      <c r="AY17" s="1123"/>
      <c r="AZ17" s="226"/>
      <c r="BA17" s="226"/>
      <c r="BB17" s="226"/>
      <c r="BC17" s="226"/>
      <c r="BD17" s="226"/>
      <c r="BE17" s="227"/>
      <c r="BF17" s="227"/>
      <c r="BG17" s="227"/>
      <c r="BH17" s="227"/>
      <c r="BI17" s="227"/>
      <c r="BJ17" s="227"/>
      <c r="BK17" s="227"/>
      <c r="BL17" s="227"/>
      <c r="BM17" s="227"/>
      <c r="BN17" s="227"/>
      <c r="BO17" s="227"/>
      <c r="BP17" s="227"/>
      <c r="BQ17" s="232">
        <v>11</v>
      </c>
      <c r="BR17" s="233"/>
      <c r="BS17" s="1032"/>
      <c r="BT17" s="1033"/>
      <c r="BU17" s="1033"/>
      <c r="BV17" s="1033"/>
      <c r="BW17" s="1033"/>
      <c r="BX17" s="1033"/>
      <c r="BY17" s="1033"/>
      <c r="BZ17" s="1033"/>
      <c r="CA17" s="1033"/>
      <c r="CB17" s="1033"/>
      <c r="CC17" s="1033"/>
      <c r="CD17" s="1033"/>
      <c r="CE17" s="1033"/>
      <c r="CF17" s="1033"/>
      <c r="CG17" s="1054"/>
      <c r="CH17" s="1029"/>
      <c r="CI17" s="1030"/>
      <c r="CJ17" s="1030"/>
      <c r="CK17" s="1030"/>
      <c r="CL17" s="1031"/>
      <c r="CM17" s="1029"/>
      <c r="CN17" s="1030"/>
      <c r="CO17" s="1030"/>
      <c r="CP17" s="1030"/>
      <c r="CQ17" s="1031"/>
      <c r="CR17" s="1029"/>
      <c r="CS17" s="1030"/>
      <c r="CT17" s="1030"/>
      <c r="CU17" s="1030"/>
      <c r="CV17" s="1031"/>
      <c r="CW17" s="1029"/>
      <c r="CX17" s="1030"/>
      <c r="CY17" s="1030"/>
      <c r="CZ17" s="1030"/>
      <c r="DA17" s="1031"/>
      <c r="DB17" s="1029"/>
      <c r="DC17" s="1030"/>
      <c r="DD17" s="1030"/>
      <c r="DE17" s="1030"/>
      <c r="DF17" s="1031"/>
      <c r="DG17" s="1029"/>
      <c r="DH17" s="1030"/>
      <c r="DI17" s="1030"/>
      <c r="DJ17" s="1030"/>
      <c r="DK17" s="1031"/>
      <c r="DL17" s="1029"/>
      <c r="DM17" s="1030"/>
      <c r="DN17" s="1030"/>
      <c r="DO17" s="1030"/>
      <c r="DP17" s="1031"/>
      <c r="DQ17" s="1029"/>
      <c r="DR17" s="1030"/>
      <c r="DS17" s="1030"/>
      <c r="DT17" s="1030"/>
      <c r="DU17" s="1031"/>
      <c r="DV17" s="1032"/>
      <c r="DW17" s="1033"/>
      <c r="DX17" s="1033"/>
      <c r="DY17" s="1033"/>
      <c r="DZ17" s="1034"/>
      <c r="EA17" s="228"/>
    </row>
    <row r="18" spans="1:131" s="229" customFormat="1" ht="26.25" customHeight="1" x14ac:dyDescent="0.15">
      <c r="A18" s="232">
        <v>12</v>
      </c>
      <c r="B18" s="1070"/>
      <c r="C18" s="1071"/>
      <c r="D18" s="1071"/>
      <c r="E18" s="1071"/>
      <c r="F18" s="1071"/>
      <c r="G18" s="1071"/>
      <c r="H18" s="1071"/>
      <c r="I18" s="1071"/>
      <c r="J18" s="1071"/>
      <c r="K18" s="1071"/>
      <c r="L18" s="1071"/>
      <c r="M18" s="1071"/>
      <c r="N18" s="1071"/>
      <c r="O18" s="1071"/>
      <c r="P18" s="1072"/>
      <c r="Q18" s="1078"/>
      <c r="R18" s="1079"/>
      <c r="S18" s="1079"/>
      <c r="T18" s="1079"/>
      <c r="U18" s="1079"/>
      <c r="V18" s="1079"/>
      <c r="W18" s="1079"/>
      <c r="X18" s="1079"/>
      <c r="Y18" s="1079"/>
      <c r="Z18" s="1079"/>
      <c r="AA18" s="1079"/>
      <c r="AB18" s="1079"/>
      <c r="AC18" s="1079"/>
      <c r="AD18" s="1079"/>
      <c r="AE18" s="1080"/>
      <c r="AF18" s="1075"/>
      <c r="AG18" s="1076"/>
      <c r="AH18" s="1076"/>
      <c r="AI18" s="1076"/>
      <c r="AJ18" s="1077"/>
      <c r="AK18" s="1120"/>
      <c r="AL18" s="1121"/>
      <c r="AM18" s="1121"/>
      <c r="AN18" s="1121"/>
      <c r="AO18" s="1121"/>
      <c r="AP18" s="1121"/>
      <c r="AQ18" s="1121"/>
      <c r="AR18" s="1121"/>
      <c r="AS18" s="1121"/>
      <c r="AT18" s="1121"/>
      <c r="AU18" s="1122"/>
      <c r="AV18" s="1122"/>
      <c r="AW18" s="1122"/>
      <c r="AX18" s="1122"/>
      <c r="AY18" s="1123"/>
      <c r="AZ18" s="226"/>
      <c r="BA18" s="226"/>
      <c r="BB18" s="226"/>
      <c r="BC18" s="226"/>
      <c r="BD18" s="226"/>
      <c r="BE18" s="227"/>
      <c r="BF18" s="227"/>
      <c r="BG18" s="227"/>
      <c r="BH18" s="227"/>
      <c r="BI18" s="227"/>
      <c r="BJ18" s="227"/>
      <c r="BK18" s="227"/>
      <c r="BL18" s="227"/>
      <c r="BM18" s="227"/>
      <c r="BN18" s="227"/>
      <c r="BO18" s="227"/>
      <c r="BP18" s="227"/>
      <c r="BQ18" s="232">
        <v>12</v>
      </c>
      <c r="BR18" s="233"/>
      <c r="BS18" s="1032"/>
      <c r="BT18" s="1033"/>
      <c r="BU18" s="1033"/>
      <c r="BV18" s="1033"/>
      <c r="BW18" s="1033"/>
      <c r="BX18" s="1033"/>
      <c r="BY18" s="1033"/>
      <c r="BZ18" s="1033"/>
      <c r="CA18" s="1033"/>
      <c r="CB18" s="1033"/>
      <c r="CC18" s="1033"/>
      <c r="CD18" s="1033"/>
      <c r="CE18" s="1033"/>
      <c r="CF18" s="1033"/>
      <c r="CG18" s="1054"/>
      <c r="CH18" s="1029"/>
      <c r="CI18" s="1030"/>
      <c r="CJ18" s="1030"/>
      <c r="CK18" s="1030"/>
      <c r="CL18" s="1031"/>
      <c r="CM18" s="1029"/>
      <c r="CN18" s="1030"/>
      <c r="CO18" s="1030"/>
      <c r="CP18" s="1030"/>
      <c r="CQ18" s="1031"/>
      <c r="CR18" s="1029"/>
      <c r="CS18" s="1030"/>
      <c r="CT18" s="1030"/>
      <c r="CU18" s="1030"/>
      <c r="CV18" s="1031"/>
      <c r="CW18" s="1029"/>
      <c r="CX18" s="1030"/>
      <c r="CY18" s="1030"/>
      <c r="CZ18" s="1030"/>
      <c r="DA18" s="1031"/>
      <c r="DB18" s="1029"/>
      <c r="DC18" s="1030"/>
      <c r="DD18" s="1030"/>
      <c r="DE18" s="1030"/>
      <c r="DF18" s="1031"/>
      <c r="DG18" s="1029"/>
      <c r="DH18" s="1030"/>
      <c r="DI18" s="1030"/>
      <c r="DJ18" s="1030"/>
      <c r="DK18" s="1031"/>
      <c r="DL18" s="1029"/>
      <c r="DM18" s="1030"/>
      <c r="DN18" s="1030"/>
      <c r="DO18" s="1030"/>
      <c r="DP18" s="1031"/>
      <c r="DQ18" s="1029"/>
      <c r="DR18" s="1030"/>
      <c r="DS18" s="1030"/>
      <c r="DT18" s="1030"/>
      <c r="DU18" s="1031"/>
      <c r="DV18" s="1032"/>
      <c r="DW18" s="1033"/>
      <c r="DX18" s="1033"/>
      <c r="DY18" s="1033"/>
      <c r="DZ18" s="1034"/>
      <c r="EA18" s="228"/>
    </row>
    <row r="19" spans="1:131" s="229" customFormat="1" ht="26.25" customHeight="1" x14ac:dyDescent="0.15">
      <c r="A19" s="232">
        <v>13</v>
      </c>
      <c r="B19" s="1070"/>
      <c r="C19" s="1071"/>
      <c r="D19" s="1071"/>
      <c r="E19" s="1071"/>
      <c r="F19" s="1071"/>
      <c r="G19" s="1071"/>
      <c r="H19" s="1071"/>
      <c r="I19" s="1071"/>
      <c r="J19" s="1071"/>
      <c r="K19" s="1071"/>
      <c r="L19" s="1071"/>
      <c r="M19" s="1071"/>
      <c r="N19" s="1071"/>
      <c r="O19" s="1071"/>
      <c r="P19" s="1072"/>
      <c r="Q19" s="1078"/>
      <c r="R19" s="1079"/>
      <c r="S19" s="1079"/>
      <c r="T19" s="1079"/>
      <c r="U19" s="1079"/>
      <c r="V19" s="1079"/>
      <c r="W19" s="1079"/>
      <c r="X19" s="1079"/>
      <c r="Y19" s="1079"/>
      <c r="Z19" s="1079"/>
      <c r="AA19" s="1079"/>
      <c r="AB19" s="1079"/>
      <c r="AC19" s="1079"/>
      <c r="AD19" s="1079"/>
      <c r="AE19" s="1080"/>
      <c r="AF19" s="1075"/>
      <c r="AG19" s="1076"/>
      <c r="AH19" s="1076"/>
      <c r="AI19" s="1076"/>
      <c r="AJ19" s="1077"/>
      <c r="AK19" s="1120"/>
      <c r="AL19" s="1121"/>
      <c r="AM19" s="1121"/>
      <c r="AN19" s="1121"/>
      <c r="AO19" s="1121"/>
      <c r="AP19" s="1121"/>
      <c r="AQ19" s="1121"/>
      <c r="AR19" s="1121"/>
      <c r="AS19" s="1121"/>
      <c r="AT19" s="1121"/>
      <c r="AU19" s="1122"/>
      <c r="AV19" s="1122"/>
      <c r="AW19" s="1122"/>
      <c r="AX19" s="1122"/>
      <c r="AY19" s="1123"/>
      <c r="AZ19" s="226"/>
      <c r="BA19" s="226"/>
      <c r="BB19" s="226"/>
      <c r="BC19" s="226"/>
      <c r="BD19" s="226"/>
      <c r="BE19" s="227"/>
      <c r="BF19" s="227"/>
      <c r="BG19" s="227"/>
      <c r="BH19" s="227"/>
      <c r="BI19" s="227"/>
      <c r="BJ19" s="227"/>
      <c r="BK19" s="227"/>
      <c r="BL19" s="227"/>
      <c r="BM19" s="227"/>
      <c r="BN19" s="227"/>
      <c r="BO19" s="227"/>
      <c r="BP19" s="227"/>
      <c r="BQ19" s="232">
        <v>13</v>
      </c>
      <c r="BR19" s="233"/>
      <c r="BS19" s="1032"/>
      <c r="BT19" s="1033"/>
      <c r="BU19" s="1033"/>
      <c r="BV19" s="1033"/>
      <c r="BW19" s="1033"/>
      <c r="BX19" s="1033"/>
      <c r="BY19" s="1033"/>
      <c r="BZ19" s="1033"/>
      <c r="CA19" s="1033"/>
      <c r="CB19" s="1033"/>
      <c r="CC19" s="1033"/>
      <c r="CD19" s="1033"/>
      <c r="CE19" s="1033"/>
      <c r="CF19" s="1033"/>
      <c r="CG19" s="1054"/>
      <c r="CH19" s="1029"/>
      <c r="CI19" s="1030"/>
      <c r="CJ19" s="1030"/>
      <c r="CK19" s="1030"/>
      <c r="CL19" s="1031"/>
      <c r="CM19" s="1029"/>
      <c r="CN19" s="1030"/>
      <c r="CO19" s="1030"/>
      <c r="CP19" s="1030"/>
      <c r="CQ19" s="1031"/>
      <c r="CR19" s="1029"/>
      <c r="CS19" s="1030"/>
      <c r="CT19" s="1030"/>
      <c r="CU19" s="1030"/>
      <c r="CV19" s="1031"/>
      <c r="CW19" s="1029"/>
      <c r="CX19" s="1030"/>
      <c r="CY19" s="1030"/>
      <c r="CZ19" s="1030"/>
      <c r="DA19" s="1031"/>
      <c r="DB19" s="1029"/>
      <c r="DC19" s="1030"/>
      <c r="DD19" s="1030"/>
      <c r="DE19" s="1030"/>
      <c r="DF19" s="1031"/>
      <c r="DG19" s="1029"/>
      <c r="DH19" s="1030"/>
      <c r="DI19" s="1030"/>
      <c r="DJ19" s="1030"/>
      <c r="DK19" s="1031"/>
      <c r="DL19" s="1029"/>
      <c r="DM19" s="1030"/>
      <c r="DN19" s="1030"/>
      <c r="DO19" s="1030"/>
      <c r="DP19" s="1031"/>
      <c r="DQ19" s="1029"/>
      <c r="DR19" s="1030"/>
      <c r="DS19" s="1030"/>
      <c r="DT19" s="1030"/>
      <c r="DU19" s="1031"/>
      <c r="DV19" s="1032"/>
      <c r="DW19" s="1033"/>
      <c r="DX19" s="1033"/>
      <c r="DY19" s="1033"/>
      <c r="DZ19" s="1034"/>
      <c r="EA19" s="228"/>
    </row>
    <row r="20" spans="1:131" s="229" customFormat="1" ht="26.25" customHeight="1" x14ac:dyDescent="0.15">
      <c r="A20" s="232">
        <v>14</v>
      </c>
      <c r="B20" s="1070"/>
      <c r="C20" s="1071"/>
      <c r="D20" s="1071"/>
      <c r="E20" s="1071"/>
      <c r="F20" s="1071"/>
      <c r="G20" s="1071"/>
      <c r="H20" s="1071"/>
      <c r="I20" s="1071"/>
      <c r="J20" s="1071"/>
      <c r="K20" s="1071"/>
      <c r="L20" s="1071"/>
      <c r="M20" s="1071"/>
      <c r="N20" s="1071"/>
      <c r="O20" s="1071"/>
      <c r="P20" s="1072"/>
      <c r="Q20" s="1078"/>
      <c r="R20" s="1079"/>
      <c r="S20" s="1079"/>
      <c r="T20" s="1079"/>
      <c r="U20" s="1079"/>
      <c r="V20" s="1079"/>
      <c r="W20" s="1079"/>
      <c r="X20" s="1079"/>
      <c r="Y20" s="1079"/>
      <c r="Z20" s="1079"/>
      <c r="AA20" s="1079"/>
      <c r="AB20" s="1079"/>
      <c r="AC20" s="1079"/>
      <c r="AD20" s="1079"/>
      <c r="AE20" s="1080"/>
      <c r="AF20" s="1075"/>
      <c r="AG20" s="1076"/>
      <c r="AH20" s="1076"/>
      <c r="AI20" s="1076"/>
      <c r="AJ20" s="1077"/>
      <c r="AK20" s="1120"/>
      <c r="AL20" s="1121"/>
      <c r="AM20" s="1121"/>
      <c r="AN20" s="1121"/>
      <c r="AO20" s="1121"/>
      <c r="AP20" s="1121"/>
      <c r="AQ20" s="1121"/>
      <c r="AR20" s="1121"/>
      <c r="AS20" s="1121"/>
      <c r="AT20" s="1121"/>
      <c r="AU20" s="1122"/>
      <c r="AV20" s="1122"/>
      <c r="AW20" s="1122"/>
      <c r="AX20" s="1122"/>
      <c r="AY20" s="1123"/>
      <c r="AZ20" s="226"/>
      <c r="BA20" s="226"/>
      <c r="BB20" s="226"/>
      <c r="BC20" s="226"/>
      <c r="BD20" s="226"/>
      <c r="BE20" s="227"/>
      <c r="BF20" s="227"/>
      <c r="BG20" s="227"/>
      <c r="BH20" s="227"/>
      <c r="BI20" s="227"/>
      <c r="BJ20" s="227"/>
      <c r="BK20" s="227"/>
      <c r="BL20" s="227"/>
      <c r="BM20" s="227"/>
      <c r="BN20" s="227"/>
      <c r="BO20" s="227"/>
      <c r="BP20" s="227"/>
      <c r="BQ20" s="232">
        <v>14</v>
      </c>
      <c r="BR20" s="233"/>
      <c r="BS20" s="1032"/>
      <c r="BT20" s="1033"/>
      <c r="BU20" s="1033"/>
      <c r="BV20" s="1033"/>
      <c r="BW20" s="1033"/>
      <c r="BX20" s="1033"/>
      <c r="BY20" s="1033"/>
      <c r="BZ20" s="1033"/>
      <c r="CA20" s="1033"/>
      <c r="CB20" s="1033"/>
      <c r="CC20" s="1033"/>
      <c r="CD20" s="1033"/>
      <c r="CE20" s="1033"/>
      <c r="CF20" s="1033"/>
      <c r="CG20" s="1054"/>
      <c r="CH20" s="1029"/>
      <c r="CI20" s="1030"/>
      <c r="CJ20" s="1030"/>
      <c r="CK20" s="1030"/>
      <c r="CL20" s="1031"/>
      <c r="CM20" s="1029"/>
      <c r="CN20" s="1030"/>
      <c r="CO20" s="1030"/>
      <c r="CP20" s="1030"/>
      <c r="CQ20" s="1031"/>
      <c r="CR20" s="1029"/>
      <c r="CS20" s="1030"/>
      <c r="CT20" s="1030"/>
      <c r="CU20" s="1030"/>
      <c r="CV20" s="1031"/>
      <c r="CW20" s="1029"/>
      <c r="CX20" s="1030"/>
      <c r="CY20" s="1030"/>
      <c r="CZ20" s="1030"/>
      <c r="DA20" s="1031"/>
      <c r="DB20" s="1029"/>
      <c r="DC20" s="1030"/>
      <c r="DD20" s="1030"/>
      <c r="DE20" s="1030"/>
      <c r="DF20" s="1031"/>
      <c r="DG20" s="1029"/>
      <c r="DH20" s="1030"/>
      <c r="DI20" s="1030"/>
      <c r="DJ20" s="1030"/>
      <c r="DK20" s="1031"/>
      <c r="DL20" s="1029"/>
      <c r="DM20" s="1030"/>
      <c r="DN20" s="1030"/>
      <c r="DO20" s="1030"/>
      <c r="DP20" s="1031"/>
      <c r="DQ20" s="1029"/>
      <c r="DR20" s="1030"/>
      <c r="DS20" s="1030"/>
      <c r="DT20" s="1030"/>
      <c r="DU20" s="1031"/>
      <c r="DV20" s="1032"/>
      <c r="DW20" s="1033"/>
      <c r="DX20" s="1033"/>
      <c r="DY20" s="1033"/>
      <c r="DZ20" s="1034"/>
      <c r="EA20" s="228"/>
    </row>
    <row r="21" spans="1:131" s="229" customFormat="1" ht="26.25" customHeight="1" thickBot="1" x14ac:dyDescent="0.2">
      <c r="A21" s="232">
        <v>15</v>
      </c>
      <c r="B21" s="1070"/>
      <c r="C21" s="1071"/>
      <c r="D21" s="1071"/>
      <c r="E21" s="1071"/>
      <c r="F21" s="1071"/>
      <c r="G21" s="1071"/>
      <c r="H21" s="1071"/>
      <c r="I21" s="1071"/>
      <c r="J21" s="1071"/>
      <c r="K21" s="1071"/>
      <c r="L21" s="1071"/>
      <c r="M21" s="1071"/>
      <c r="N21" s="1071"/>
      <c r="O21" s="1071"/>
      <c r="P21" s="1072"/>
      <c r="Q21" s="1078"/>
      <c r="R21" s="1079"/>
      <c r="S21" s="1079"/>
      <c r="T21" s="1079"/>
      <c r="U21" s="1079"/>
      <c r="V21" s="1079"/>
      <c r="W21" s="1079"/>
      <c r="X21" s="1079"/>
      <c r="Y21" s="1079"/>
      <c r="Z21" s="1079"/>
      <c r="AA21" s="1079"/>
      <c r="AB21" s="1079"/>
      <c r="AC21" s="1079"/>
      <c r="AD21" s="1079"/>
      <c r="AE21" s="1080"/>
      <c r="AF21" s="1075"/>
      <c r="AG21" s="1076"/>
      <c r="AH21" s="1076"/>
      <c r="AI21" s="1076"/>
      <c r="AJ21" s="1077"/>
      <c r="AK21" s="1120"/>
      <c r="AL21" s="1121"/>
      <c r="AM21" s="1121"/>
      <c r="AN21" s="1121"/>
      <c r="AO21" s="1121"/>
      <c r="AP21" s="1121"/>
      <c r="AQ21" s="1121"/>
      <c r="AR21" s="1121"/>
      <c r="AS21" s="1121"/>
      <c r="AT21" s="1121"/>
      <c r="AU21" s="1122"/>
      <c r="AV21" s="1122"/>
      <c r="AW21" s="1122"/>
      <c r="AX21" s="1122"/>
      <c r="AY21" s="1123"/>
      <c r="AZ21" s="226"/>
      <c r="BA21" s="226"/>
      <c r="BB21" s="226"/>
      <c r="BC21" s="226"/>
      <c r="BD21" s="226"/>
      <c r="BE21" s="227"/>
      <c r="BF21" s="227"/>
      <c r="BG21" s="227"/>
      <c r="BH21" s="227"/>
      <c r="BI21" s="227"/>
      <c r="BJ21" s="227"/>
      <c r="BK21" s="227"/>
      <c r="BL21" s="227"/>
      <c r="BM21" s="227"/>
      <c r="BN21" s="227"/>
      <c r="BO21" s="227"/>
      <c r="BP21" s="227"/>
      <c r="BQ21" s="232">
        <v>15</v>
      </c>
      <c r="BR21" s="233"/>
      <c r="BS21" s="1032"/>
      <c r="BT21" s="1033"/>
      <c r="BU21" s="1033"/>
      <c r="BV21" s="1033"/>
      <c r="BW21" s="1033"/>
      <c r="BX21" s="1033"/>
      <c r="BY21" s="1033"/>
      <c r="BZ21" s="1033"/>
      <c r="CA21" s="1033"/>
      <c r="CB21" s="1033"/>
      <c r="CC21" s="1033"/>
      <c r="CD21" s="1033"/>
      <c r="CE21" s="1033"/>
      <c r="CF21" s="1033"/>
      <c r="CG21" s="1054"/>
      <c r="CH21" s="1029"/>
      <c r="CI21" s="1030"/>
      <c r="CJ21" s="1030"/>
      <c r="CK21" s="1030"/>
      <c r="CL21" s="1031"/>
      <c r="CM21" s="1029"/>
      <c r="CN21" s="1030"/>
      <c r="CO21" s="1030"/>
      <c r="CP21" s="1030"/>
      <c r="CQ21" s="1031"/>
      <c r="CR21" s="1029"/>
      <c r="CS21" s="1030"/>
      <c r="CT21" s="1030"/>
      <c r="CU21" s="1030"/>
      <c r="CV21" s="1031"/>
      <c r="CW21" s="1029"/>
      <c r="CX21" s="1030"/>
      <c r="CY21" s="1030"/>
      <c r="CZ21" s="1030"/>
      <c r="DA21" s="1031"/>
      <c r="DB21" s="1029"/>
      <c r="DC21" s="1030"/>
      <c r="DD21" s="1030"/>
      <c r="DE21" s="1030"/>
      <c r="DF21" s="1031"/>
      <c r="DG21" s="1029"/>
      <c r="DH21" s="1030"/>
      <c r="DI21" s="1030"/>
      <c r="DJ21" s="1030"/>
      <c r="DK21" s="1031"/>
      <c r="DL21" s="1029"/>
      <c r="DM21" s="1030"/>
      <c r="DN21" s="1030"/>
      <c r="DO21" s="1030"/>
      <c r="DP21" s="1031"/>
      <c r="DQ21" s="1029"/>
      <c r="DR21" s="1030"/>
      <c r="DS21" s="1030"/>
      <c r="DT21" s="1030"/>
      <c r="DU21" s="1031"/>
      <c r="DV21" s="1032"/>
      <c r="DW21" s="1033"/>
      <c r="DX21" s="1033"/>
      <c r="DY21" s="1033"/>
      <c r="DZ21" s="1034"/>
      <c r="EA21" s="228"/>
    </row>
    <row r="22" spans="1:131" s="229" customFormat="1" ht="26.25" customHeight="1" x14ac:dyDescent="0.15">
      <c r="A22" s="232">
        <v>16</v>
      </c>
      <c r="B22" s="1070"/>
      <c r="C22" s="1071"/>
      <c r="D22" s="1071"/>
      <c r="E22" s="1071"/>
      <c r="F22" s="1071"/>
      <c r="G22" s="1071"/>
      <c r="H22" s="1071"/>
      <c r="I22" s="1071"/>
      <c r="J22" s="1071"/>
      <c r="K22" s="1071"/>
      <c r="L22" s="1071"/>
      <c r="M22" s="1071"/>
      <c r="N22" s="1071"/>
      <c r="O22" s="1071"/>
      <c r="P22" s="1072"/>
      <c r="Q22" s="1113"/>
      <c r="R22" s="1114"/>
      <c r="S22" s="1114"/>
      <c r="T22" s="1114"/>
      <c r="U22" s="1114"/>
      <c r="V22" s="1114"/>
      <c r="W22" s="1114"/>
      <c r="X22" s="1114"/>
      <c r="Y22" s="1114"/>
      <c r="Z22" s="1114"/>
      <c r="AA22" s="1114"/>
      <c r="AB22" s="1114"/>
      <c r="AC22" s="1114"/>
      <c r="AD22" s="1114"/>
      <c r="AE22" s="1115"/>
      <c r="AF22" s="1075"/>
      <c r="AG22" s="1076"/>
      <c r="AH22" s="1076"/>
      <c r="AI22" s="1076"/>
      <c r="AJ22" s="1077"/>
      <c r="AK22" s="1116"/>
      <c r="AL22" s="1117"/>
      <c r="AM22" s="1117"/>
      <c r="AN22" s="1117"/>
      <c r="AO22" s="1117"/>
      <c r="AP22" s="1117"/>
      <c r="AQ22" s="1117"/>
      <c r="AR22" s="1117"/>
      <c r="AS22" s="1117"/>
      <c r="AT22" s="1117"/>
      <c r="AU22" s="1118"/>
      <c r="AV22" s="1118"/>
      <c r="AW22" s="1118"/>
      <c r="AX22" s="1118"/>
      <c r="AY22" s="1119"/>
      <c r="AZ22" s="1068" t="s">
        <v>387</v>
      </c>
      <c r="BA22" s="1068"/>
      <c r="BB22" s="1068"/>
      <c r="BC22" s="1068"/>
      <c r="BD22" s="1069"/>
      <c r="BE22" s="227"/>
      <c r="BF22" s="227"/>
      <c r="BG22" s="227"/>
      <c r="BH22" s="227"/>
      <c r="BI22" s="227"/>
      <c r="BJ22" s="227"/>
      <c r="BK22" s="227"/>
      <c r="BL22" s="227"/>
      <c r="BM22" s="227"/>
      <c r="BN22" s="227"/>
      <c r="BO22" s="227"/>
      <c r="BP22" s="227"/>
      <c r="BQ22" s="232">
        <v>16</v>
      </c>
      <c r="BR22" s="233"/>
      <c r="BS22" s="1032"/>
      <c r="BT22" s="1033"/>
      <c r="BU22" s="1033"/>
      <c r="BV22" s="1033"/>
      <c r="BW22" s="1033"/>
      <c r="BX22" s="1033"/>
      <c r="BY22" s="1033"/>
      <c r="BZ22" s="1033"/>
      <c r="CA22" s="1033"/>
      <c r="CB22" s="1033"/>
      <c r="CC22" s="1033"/>
      <c r="CD22" s="1033"/>
      <c r="CE22" s="1033"/>
      <c r="CF22" s="1033"/>
      <c r="CG22" s="1054"/>
      <c r="CH22" s="1029"/>
      <c r="CI22" s="1030"/>
      <c r="CJ22" s="1030"/>
      <c r="CK22" s="1030"/>
      <c r="CL22" s="1031"/>
      <c r="CM22" s="1029"/>
      <c r="CN22" s="1030"/>
      <c r="CO22" s="1030"/>
      <c r="CP22" s="1030"/>
      <c r="CQ22" s="1031"/>
      <c r="CR22" s="1029"/>
      <c r="CS22" s="1030"/>
      <c r="CT22" s="1030"/>
      <c r="CU22" s="1030"/>
      <c r="CV22" s="1031"/>
      <c r="CW22" s="1029"/>
      <c r="CX22" s="1030"/>
      <c r="CY22" s="1030"/>
      <c r="CZ22" s="1030"/>
      <c r="DA22" s="1031"/>
      <c r="DB22" s="1029"/>
      <c r="DC22" s="1030"/>
      <c r="DD22" s="1030"/>
      <c r="DE22" s="1030"/>
      <c r="DF22" s="1031"/>
      <c r="DG22" s="1029"/>
      <c r="DH22" s="1030"/>
      <c r="DI22" s="1030"/>
      <c r="DJ22" s="1030"/>
      <c r="DK22" s="1031"/>
      <c r="DL22" s="1029"/>
      <c r="DM22" s="1030"/>
      <c r="DN22" s="1030"/>
      <c r="DO22" s="1030"/>
      <c r="DP22" s="1031"/>
      <c r="DQ22" s="1029"/>
      <c r="DR22" s="1030"/>
      <c r="DS22" s="1030"/>
      <c r="DT22" s="1030"/>
      <c r="DU22" s="1031"/>
      <c r="DV22" s="1032"/>
      <c r="DW22" s="1033"/>
      <c r="DX22" s="1033"/>
      <c r="DY22" s="1033"/>
      <c r="DZ22" s="1034"/>
      <c r="EA22" s="228"/>
    </row>
    <row r="23" spans="1:131" s="229" customFormat="1" ht="26.25" customHeight="1" thickBot="1" x14ac:dyDescent="0.2">
      <c r="A23" s="234" t="s">
        <v>388</v>
      </c>
      <c r="B23" s="977" t="s">
        <v>389</v>
      </c>
      <c r="C23" s="978"/>
      <c r="D23" s="978"/>
      <c r="E23" s="978"/>
      <c r="F23" s="978"/>
      <c r="G23" s="978"/>
      <c r="H23" s="978"/>
      <c r="I23" s="978"/>
      <c r="J23" s="978"/>
      <c r="K23" s="978"/>
      <c r="L23" s="978"/>
      <c r="M23" s="978"/>
      <c r="N23" s="978"/>
      <c r="O23" s="978"/>
      <c r="P23" s="988"/>
      <c r="Q23" s="1107">
        <v>6499</v>
      </c>
      <c r="R23" s="1101"/>
      <c r="S23" s="1101"/>
      <c r="T23" s="1101"/>
      <c r="U23" s="1101"/>
      <c r="V23" s="1101">
        <v>6341</v>
      </c>
      <c r="W23" s="1101"/>
      <c r="X23" s="1101"/>
      <c r="Y23" s="1101"/>
      <c r="Z23" s="1101"/>
      <c r="AA23" s="1101">
        <v>159</v>
      </c>
      <c r="AB23" s="1101"/>
      <c r="AC23" s="1101"/>
      <c r="AD23" s="1101"/>
      <c r="AE23" s="1108"/>
      <c r="AF23" s="1109">
        <v>158</v>
      </c>
      <c r="AG23" s="1101"/>
      <c r="AH23" s="1101"/>
      <c r="AI23" s="1101"/>
      <c r="AJ23" s="1110"/>
      <c r="AK23" s="1111"/>
      <c r="AL23" s="1112"/>
      <c r="AM23" s="1112"/>
      <c r="AN23" s="1112"/>
      <c r="AO23" s="1112"/>
      <c r="AP23" s="1101">
        <v>4674</v>
      </c>
      <c r="AQ23" s="1101"/>
      <c r="AR23" s="1101"/>
      <c r="AS23" s="1101"/>
      <c r="AT23" s="1101"/>
      <c r="AU23" s="1102"/>
      <c r="AV23" s="1102"/>
      <c r="AW23" s="1102"/>
      <c r="AX23" s="1102"/>
      <c r="AY23" s="1103"/>
      <c r="AZ23" s="1104" t="s">
        <v>390</v>
      </c>
      <c r="BA23" s="1105"/>
      <c r="BB23" s="1105"/>
      <c r="BC23" s="1105"/>
      <c r="BD23" s="1106"/>
      <c r="BE23" s="227"/>
      <c r="BF23" s="227"/>
      <c r="BG23" s="227"/>
      <c r="BH23" s="227"/>
      <c r="BI23" s="227"/>
      <c r="BJ23" s="227"/>
      <c r="BK23" s="227"/>
      <c r="BL23" s="227"/>
      <c r="BM23" s="227"/>
      <c r="BN23" s="227"/>
      <c r="BO23" s="227"/>
      <c r="BP23" s="227"/>
      <c r="BQ23" s="232">
        <v>17</v>
      </c>
      <c r="BR23" s="233"/>
      <c r="BS23" s="1032"/>
      <c r="BT23" s="1033"/>
      <c r="BU23" s="1033"/>
      <c r="BV23" s="1033"/>
      <c r="BW23" s="1033"/>
      <c r="BX23" s="1033"/>
      <c r="BY23" s="1033"/>
      <c r="BZ23" s="1033"/>
      <c r="CA23" s="1033"/>
      <c r="CB23" s="1033"/>
      <c r="CC23" s="1033"/>
      <c r="CD23" s="1033"/>
      <c r="CE23" s="1033"/>
      <c r="CF23" s="1033"/>
      <c r="CG23" s="1054"/>
      <c r="CH23" s="1029"/>
      <c r="CI23" s="1030"/>
      <c r="CJ23" s="1030"/>
      <c r="CK23" s="1030"/>
      <c r="CL23" s="1031"/>
      <c r="CM23" s="1029"/>
      <c r="CN23" s="1030"/>
      <c r="CO23" s="1030"/>
      <c r="CP23" s="1030"/>
      <c r="CQ23" s="1031"/>
      <c r="CR23" s="1029"/>
      <c r="CS23" s="1030"/>
      <c r="CT23" s="1030"/>
      <c r="CU23" s="1030"/>
      <c r="CV23" s="1031"/>
      <c r="CW23" s="1029"/>
      <c r="CX23" s="1030"/>
      <c r="CY23" s="1030"/>
      <c r="CZ23" s="1030"/>
      <c r="DA23" s="1031"/>
      <c r="DB23" s="1029"/>
      <c r="DC23" s="1030"/>
      <c r="DD23" s="1030"/>
      <c r="DE23" s="1030"/>
      <c r="DF23" s="1031"/>
      <c r="DG23" s="1029"/>
      <c r="DH23" s="1030"/>
      <c r="DI23" s="1030"/>
      <c r="DJ23" s="1030"/>
      <c r="DK23" s="1031"/>
      <c r="DL23" s="1029"/>
      <c r="DM23" s="1030"/>
      <c r="DN23" s="1030"/>
      <c r="DO23" s="1030"/>
      <c r="DP23" s="1031"/>
      <c r="DQ23" s="1029"/>
      <c r="DR23" s="1030"/>
      <c r="DS23" s="1030"/>
      <c r="DT23" s="1030"/>
      <c r="DU23" s="1031"/>
      <c r="DV23" s="1032"/>
      <c r="DW23" s="1033"/>
      <c r="DX23" s="1033"/>
      <c r="DY23" s="1033"/>
      <c r="DZ23" s="1034"/>
      <c r="EA23" s="228"/>
    </row>
    <row r="24" spans="1:131" s="229" customFormat="1" ht="26.25" customHeight="1" x14ac:dyDescent="0.15">
      <c r="A24" s="1100" t="s">
        <v>391</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c r="AK24" s="1100"/>
      <c r="AL24" s="1100"/>
      <c r="AM24" s="1100"/>
      <c r="AN24" s="1100"/>
      <c r="AO24" s="1100"/>
      <c r="AP24" s="1100"/>
      <c r="AQ24" s="1100"/>
      <c r="AR24" s="1100"/>
      <c r="AS24" s="1100"/>
      <c r="AT24" s="1100"/>
      <c r="AU24" s="1100"/>
      <c r="AV24" s="1100"/>
      <c r="AW24" s="1100"/>
      <c r="AX24" s="1100"/>
      <c r="AY24" s="1100"/>
      <c r="AZ24" s="226"/>
      <c r="BA24" s="226"/>
      <c r="BB24" s="226"/>
      <c r="BC24" s="226"/>
      <c r="BD24" s="226"/>
      <c r="BE24" s="227"/>
      <c r="BF24" s="227"/>
      <c r="BG24" s="227"/>
      <c r="BH24" s="227"/>
      <c r="BI24" s="227"/>
      <c r="BJ24" s="227"/>
      <c r="BK24" s="227"/>
      <c r="BL24" s="227"/>
      <c r="BM24" s="227"/>
      <c r="BN24" s="227"/>
      <c r="BO24" s="227"/>
      <c r="BP24" s="227"/>
      <c r="BQ24" s="232">
        <v>18</v>
      </c>
      <c r="BR24" s="233"/>
      <c r="BS24" s="1032"/>
      <c r="BT24" s="1033"/>
      <c r="BU24" s="1033"/>
      <c r="BV24" s="1033"/>
      <c r="BW24" s="1033"/>
      <c r="BX24" s="1033"/>
      <c r="BY24" s="1033"/>
      <c r="BZ24" s="1033"/>
      <c r="CA24" s="1033"/>
      <c r="CB24" s="1033"/>
      <c r="CC24" s="1033"/>
      <c r="CD24" s="1033"/>
      <c r="CE24" s="1033"/>
      <c r="CF24" s="1033"/>
      <c r="CG24" s="1054"/>
      <c r="CH24" s="1029"/>
      <c r="CI24" s="1030"/>
      <c r="CJ24" s="1030"/>
      <c r="CK24" s="1030"/>
      <c r="CL24" s="1031"/>
      <c r="CM24" s="1029"/>
      <c r="CN24" s="1030"/>
      <c r="CO24" s="1030"/>
      <c r="CP24" s="1030"/>
      <c r="CQ24" s="1031"/>
      <c r="CR24" s="1029"/>
      <c r="CS24" s="1030"/>
      <c r="CT24" s="1030"/>
      <c r="CU24" s="1030"/>
      <c r="CV24" s="1031"/>
      <c r="CW24" s="1029"/>
      <c r="CX24" s="1030"/>
      <c r="CY24" s="1030"/>
      <c r="CZ24" s="1030"/>
      <c r="DA24" s="1031"/>
      <c r="DB24" s="1029"/>
      <c r="DC24" s="1030"/>
      <c r="DD24" s="1030"/>
      <c r="DE24" s="1030"/>
      <c r="DF24" s="1031"/>
      <c r="DG24" s="1029"/>
      <c r="DH24" s="1030"/>
      <c r="DI24" s="1030"/>
      <c r="DJ24" s="1030"/>
      <c r="DK24" s="1031"/>
      <c r="DL24" s="1029"/>
      <c r="DM24" s="1030"/>
      <c r="DN24" s="1030"/>
      <c r="DO24" s="1030"/>
      <c r="DP24" s="1031"/>
      <c r="DQ24" s="1029"/>
      <c r="DR24" s="1030"/>
      <c r="DS24" s="1030"/>
      <c r="DT24" s="1030"/>
      <c r="DU24" s="1031"/>
      <c r="DV24" s="1032"/>
      <c r="DW24" s="1033"/>
      <c r="DX24" s="1033"/>
      <c r="DY24" s="1033"/>
      <c r="DZ24" s="1034"/>
      <c r="EA24" s="228"/>
    </row>
    <row r="25" spans="1:131" ht="26.25" customHeight="1" thickBot="1" x14ac:dyDescent="0.2">
      <c r="A25" s="1099" t="s">
        <v>392</v>
      </c>
      <c r="B25" s="1099"/>
      <c r="C25" s="1099"/>
      <c r="D25" s="1099"/>
      <c r="E25" s="1099"/>
      <c r="F25" s="1099"/>
      <c r="G25" s="1099"/>
      <c r="H25" s="1099"/>
      <c r="I25" s="1099"/>
      <c r="J25" s="1099"/>
      <c r="K25" s="1099"/>
      <c r="L25" s="1099"/>
      <c r="M25" s="1099"/>
      <c r="N25" s="1099"/>
      <c r="O25" s="1099"/>
      <c r="P25" s="1099"/>
      <c r="Q25" s="1099"/>
      <c r="R25" s="1099"/>
      <c r="S25" s="1099"/>
      <c r="T25" s="1099"/>
      <c r="U25" s="1099"/>
      <c r="V25" s="1099"/>
      <c r="W25" s="1099"/>
      <c r="X25" s="1099"/>
      <c r="Y25" s="1099"/>
      <c r="Z25" s="1099"/>
      <c r="AA25" s="1099"/>
      <c r="AB25" s="1099"/>
      <c r="AC25" s="1099"/>
      <c r="AD25" s="1099"/>
      <c r="AE25" s="1099"/>
      <c r="AF25" s="1099"/>
      <c r="AG25" s="1099"/>
      <c r="AH25" s="1099"/>
      <c r="AI25" s="1099"/>
      <c r="AJ25" s="1099"/>
      <c r="AK25" s="1099"/>
      <c r="AL25" s="1099"/>
      <c r="AM25" s="1099"/>
      <c r="AN25" s="1099"/>
      <c r="AO25" s="1099"/>
      <c r="AP25" s="1099"/>
      <c r="AQ25" s="1099"/>
      <c r="AR25" s="1099"/>
      <c r="AS25" s="1099"/>
      <c r="AT25" s="1099"/>
      <c r="AU25" s="1099"/>
      <c r="AV25" s="1099"/>
      <c r="AW25" s="1099"/>
      <c r="AX25" s="1099"/>
      <c r="AY25" s="1099"/>
      <c r="AZ25" s="1099"/>
      <c r="BA25" s="1099"/>
      <c r="BB25" s="1099"/>
      <c r="BC25" s="1099"/>
      <c r="BD25" s="1099"/>
      <c r="BE25" s="1099"/>
      <c r="BF25" s="1099"/>
      <c r="BG25" s="1099"/>
      <c r="BH25" s="1099"/>
      <c r="BI25" s="1099"/>
      <c r="BJ25" s="226"/>
      <c r="BK25" s="226"/>
      <c r="BL25" s="226"/>
      <c r="BM25" s="226"/>
      <c r="BN25" s="226"/>
      <c r="BO25" s="235"/>
      <c r="BP25" s="235"/>
      <c r="BQ25" s="232">
        <v>19</v>
      </c>
      <c r="BR25" s="233"/>
      <c r="BS25" s="1032"/>
      <c r="BT25" s="1033"/>
      <c r="BU25" s="1033"/>
      <c r="BV25" s="1033"/>
      <c r="BW25" s="1033"/>
      <c r="BX25" s="1033"/>
      <c r="BY25" s="1033"/>
      <c r="BZ25" s="1033"/>
      <c r="CA25" s="1033"/>
      <c r="CB25" s="1033"/>
      <c r="CC25" s="1033"/>
      <c r="CD25" s="1033"/>
      <c r="CE25" s="1033"/>
      <c r="CF25" s="1033"/>
      <c r="CG25" s="1054"/>
      <c r="CH25" s="1029"/>
      <c r="CI25" s="1030"/>
      <c r="CJ25" s="1030"/>
      <c r="CK25" s="1030"/>
      <c r="CL25" s="1031"/>
      <c r="CM25" s="1029"/>
      <c r="CN25" s="1030"/>
      <c r="CO25" s="1030"/>
      <c r="CP25" s="1030"/>
      <c r="CQ25" s="1031"/>
      <c r="CR25" s="1029"/>
      <c r="CS25" s="1030"/>
      <c r="CT25" s="1030"/>
      <c r="CU25" s="1030"/>
      <c r="CV25" s="1031"/>
      <c r="CW25" s="1029"/>
      <c r="CX25" s="1030"/>
      <c r="CY25" s="1030"/>
      <c r="CZ25" s="1030"/>
      <c r="DA25" s="1031"/>
      <c r="DB25" s="1029"/>
      <c r="DC25" s="1030"/>
      <c r="DD25" s="1030"/>
      <c r="DE25" s="1030"/>
      <c r="DF25" s="1031"/>
      <c r="DG25" s="1029"/>
      <c r="DH25" s="1030"/>
      <c r="DI25" s="1030"/>
      <c r="DJ25" s="1030"/>
      <c r="DK25" s="1031"/>
      <c r="DL25" s="1029"/>
      <c r="DM25" s="1030"/>
      <c r="DN25" s="1030"/>
      <c r="DO25" s="1030"/>
      <c r="DP25" s="1031"/>
      <c r="DQ25" s="1029"/>
      <c r="DR25" s="1030"/>
      <c r="DS25" s="1030"/>
      <c r="DT25" s="1030"/>
      <c r="DU25" s="1031"/>
      <c r="DV25" s="1032"/>
      <c r="DW25" s="1033"/>
      <c r="DX25" s="1033"/>
      <c r="DY25" s="1033"/>
      <c r="DZ25" s="1034"/>
      <c r="EA25" s="224"/>
    </row>
    <row r="26" spans="1:131" ht="26.25" customHeight="1" x14ac:dyDescent="0.15">
      <c r="A26" s="1035" t="s">
        <v>369</v>
      </c>
      <c r="B26" s="1036"/>
      <c r="C26" s="1036"/>
      <c r="D26" s="1036"/>
      <c r="E26" s="1036"/>
      <c r="F26" s="1036"/>
      <c r="G26" s="1036"/>
      <c r="H26" s="1036"/>
      <c r="I26" s="1036"/>
      <c r="J26" s="1036"/>
      <c r="K26" s="1036"/>
      <c r="L26" s="1036"/>
      <c r="M26" s="1036"/>
      <c r="N26" s="1036"/>
      <c r="O26" s="1036"/>
      <c r="P26" s="1037"/>
      <c r="Q26" s="1041" t="s">
        <v>393</v>
      </c>
      <c r="R26" s="1042"/>
      <c r="S26" s="1042"/>
      <c r="T26" s="1042"/>
      <c r="U26" s="1043"/>
      <c r="V26" s="1041" t="s">
        <v>394</v>
      </c>
      <c r="W26" s="1042"/>
      <c r="X26" s="1042"/>
      <c r="Y26" s="1042"/>
      <c r="Z26" s="1043"/>
      <c r="AA26" s="1041" t="s">
        <v>395</v>
      </c>
      <c r="AB26" s="1042"/>
      <c r="AC26" s="1042"/>
      <c r="AD26" s="1042"/>
      <c r="AE26" s="1042"/>
      <c r="AF26" s="1095" t="s">
        <v>396</v>
      </c>
      <c r="AG26" s="1048"/>
      <c r="AH26" s="1048"/>
      <c r="AI26" s="1048"/>
      <c r="AJ26" s="1096"/>
      <c r="AK26" s="1042" t="s">
        <v>397</v>
      </c>
      <c r="AL26" s="1042"/>
      <c r="AM26" s="1042"/>
      <c r="AN26" s="1042"/>
      <c r="AO26" s="1043"/>
      <c r="AP26" s="1041" t="s">
        <v>398</v>
      </c>
      <c r="AQ26" s="1042"/>
      <c r="AR26" s="1042"/>
      <c r="AS26" s="1042"/>
      <c r="AT26" s="1043"/>
      <c r="AU26" s="1041" t="s">
        <v>399</v>
      </c>
      <c r="AV26" s="1042"/>
      <c r="AW26" s="1042"/>
      <c r="AX26" s="1042"/>
      <c r="AY26" s="1043"/>
      <c r="AZ26" s="1041" t="s">
        <v>400</v>
      </c>
      <c r="BA26" s="1042"/>
      <c r="BB26" s="1042"/>
      <c r="BC26" s="1042"/>
      <c r="BD26" s="1043"/>
      <c r="BE26" s="1041" t="s">
        <v>376</v>
      </c>
      <c r="BF26" s="1042"/>
      <c r="BG26" s="1042"/>
      <c r="BH26" s="1042"/>
      <c r="BI26" s="1055"/>
      <c r="BJ26" s="226"/>
      <c r="BK26" s="226"/>
      <c r="BL26" s="226"/>
      <c r="BM26" s="226"/>
      <c r="BN26" s="226"/>
      <c r="BO26" s="235"/>
      <c r="BP26" s="235"/>
      <c r="BQ26" s="232">
        <v>20</v>
      </c>
      <c r="BR26" s="233"/>
      <c r="BS26" s="1032"/>
      <c r="BT26" s="1033"/>
      <c r="BU26" s="1033"/>
      <c r="BV26" s="1033"/>
      <c r="BW26" s="1033"/>
      <c r="BX26" s="1033"/>
      <c r="BY26" s="1033"/>
      <c r="BZ26" s="1033"/>
      <c r="CA26" s="1033"/>
      <c r="CB26" s="1033"/>
      <c r="CC26" s="1033"/>
      <c r="CD26" s="1033"/>
      <c r="CE26" s="1033"/>
      <c r="CF26" s="1033"/>
      <c r="CG26" s="1054"/>
      <c r="CH26" s="1029"/>
      <c r="CI26" s="1030"/>
      <c r="CJ26" s="1030"/>
      <c r="CK26" s="1030"/>
      <c r="CL26" s="1031"/>
      <c r="CM26" s="1029"/>
      <c r="CN26" s="1030"/>
      <c r="CO26" s="1030"/>
      <c r="CP26" s="1030"/>
      <c r="CQ26" s="1031"/>
      <c r="CR26" s="1029"/>
      <c r="CS26" s="1030"/>
      <c r="CT26" s="1030"/>
      <c r="CU26" s="1030"/>
      <c r="CV26" s="1031"/>
      <c r="CW26" s="1029"/>
      <c r="CX26" s="1030"/>
      <c r="CY26" s="1030"/>
      <c r="CZ26" s="1030"/>
      <c r="DA26" s="1031"/>
      <c r="DB26" s="1029"/>
      <c r="DC26" s="1030"/>
      <c r="DD26" s="1030"/>
      <c r="DE26" s="1030"/>
      <c r="DF26" s="1031"/>
      <c r="DG26" s="1029"/>
      <c r="DH26" s="1030"/>
      <c r="DI26" s="1030"/>
      <c r="DJ26" s="1030"/>
      <c r="DK26" s="1031"/>
      <c r="DL26" s="1029"/>
      <c r="DM26" s="1030"/>
      <c r="DN26" s="1030"/>
      <c r="DO26" s="1030"/>
      <c r="DP26" s="1031"/>
      <c r="DQ26" s="1029"/>
      <c r="DR26" s="1030"/>
      <c r="DS26" s="1030"/>
      <c r="DT26" s="1030"/>
      <c r="DU26" s="1031"/>
      <c r="DV26" s="1032"/>
      <c r="DW26" s="1033"/>
      <c r="DX26" s="1033"/>
      <c r="DY26" s="1033"/>
      <c r="DZ26" s="1034"/>
      <c r="EA26" s="224"/>
    </row>
    <row r="27" spans="1:131" ht="26.25" customHeight="1" thickBot="1" x14ac:dyDescent="0.2">
      <c r="A27" s="1038"/>
      <c r="B27" s="1039"/>
      <c r="C27" s="1039"/>
      <c r="D27" s="1039"/>
      <c r="E27" s="1039"/>
      <c r="F27" s="1039"/>
      <c r="G27" s="1039"/>
      <c r="H27" s="1039"/>
      <c r="I27" s="1039"/>
      <c r="J27" s="1039"/>
      <c r="K27" s="1039"/>
      <c r="L27" s="1039"/>
      <c r="M27" s="1039"/>
      <c r="N27" s="1039"/>
      <c r="O27" s="1039"/>
      <c r="P27" s="1040"/>
      <c r="Q27" s="1044"/>
      <c r="R27" s="1045"/>
      <c r="S27" s="1045"/>
      <c r="T27" s="1045"/>
      <c r="U27" s="1046"/>
      <c r="V27" s="1044"/>
      <c r="W27" s="1045"/>
      <c r="X27" s="1045"/>
      <c r="Y27" s="1045"/>
      <c r="Z27" s="1046"/>
      <c r="AA27" s="1044"/>
      <c r="AB27" s="1045"/>
      <c r="AC27" s="1045"/>
      <c r="AD27" s="1045"/>
      <c r="AE27" s="1045"/>
      <c r="AF27" s="1097"/>
      <c r="AG27" s="1051"/>
      <c r="AH27" s="1051"/>
      <c r="AI27" s="1051"/>
      <c r="AJ27" s="1098"/>
      <c r="AK27" s="1045"/>
      <c r="AL27" s="1045"/>
      <c r="AM27" s="1045"/>
      <c r="AN27" s="1045"/>
      <c r="AO27" s="1046"/>
      <c r="AP27" s="1044"/>
      <c r="AQ27" s="1045"/>
      <c r="AR27" s="1045"/>
      <c r="AS27" s="1045"/>
      <c r="AT27" s="1046"/>
      <c r="AU27" s="1044"/>
      <c r="AV27" s="1045"/>
      <c r="AW27" s="1045"/>
      <c r="AX27" s="1045"/>
      <c r="AY27" s="1046"/>
      <c r="AZ27" s="1044"/>
      <c r="BA27" s="1045"/>
      <c r="BB27" s="1045"/>
      <c r="BC27" s="1045"/>
      <c r="BD27" s="1046"/>
      <c r="BE27" s="1044"/>
      <c r="BF27" s="1045"/>
      <c r="BG27" s="1045"/>
      <c r="BH27" s="1045"/>
      <c r="BI27" s="1056"/>
      <c r="BJ27" s="226"/>
      <c r="BK27" s="226"/>
      <c r="BL27" s="226"/>
      <c r="BM27" s="226"/>
      <c r="BN27" s="226"/>
      <c r="BO27" s="235"/>
      <c r="BP27" s="235"/>
      <c r="BQ27" s="232">
        <v>21</v>
      </c>
      <c r="BR27" s="233"/>
      <c r="BS27" s="1032"/>
      <c r="BT27" s="1033"/>
      <c r="BU27" s="1033"/>
      <c r="BV27" s="1033"/>
      <c r="BW27" s="1033"/>
      <c r="BX27" s="1033"/>
      <c r="BY27" s="1033"/>
      <c r="BZ27" s="1033"/>
      <c r="CA27" s="1033"/>
      <c r="CB27" s="1033"/>
      <c r="CC27" s="1033"/>
      <c r="CD27" s="1033"/>
      <c r="CE27" s="1033"/>
      <c r="CF27" s="1033"/>
      <c r="CG27" s="1054"/>
      <c r="CH27" s="1029"/>
      <c r="CI27" s="1030"/>
      <c r="CJ27" s="1030"/>
      <c r="CK27" s="1030"/>
      <c r="CL27" s="1031"/>
      <c r="CM27" s="1029"/>
      <c r="CN27" s="1030"/>
      <c r="CO27" s="1030"/>
      <c r="CP27" s="1030"/>
      <c r="CQ27" s="1031"/>
      <c r="CR27" s="1029"/>
      <c r="CS27" s="1030"/>
      <c r="CT27" s="1030"/>
      <c r="CU27" s="1030"/>
      <c r="CV27" s="1031"/>
      <c r="CW27" s="1029"/>
      <c r="CX27" s="1030"/>
      <c r="CY27" s="1030"/>
      <c r="CZ27" s="1030"/>
      <c r="DA27" s="1031"/>
      <c r="DB27" s="1029"/>
      <c r="DC27" s="1030"/>
      <c r="DD27" s="1030"/>
      <c r="DE27" s="1030"/>
      <c r="DF27" s="1031"/>
      <c r="DG27" s="1029"/>
      <c r="DH27" s="1030"/>
      <c r="DI27" s="1030"/>
      <c r="DJ27" s="1030"/>
      <c r="DK27" s="1031"/>
      <c r="DL27" s="1029"/>
      <c r="DM27" s="1030"/>
      <c r="DN27" s="1030"/>
      <c r="DO27" s="1030"/>
      <c r="DP27" s="1031"/>
      <c r="DQ27" s="1029"/>
      <c r="DR27" s="1030"/>
      <c r="DS27" s="1030"/>
      <c r="DT27" s="1030"/>
      <c r="DU27" s="1031"/>
      <c r="DV27" s="1032"/>
      <c r="DW27" s="1033"/>
      <c r="DX27" s="1033"/>
      <c r="DY27" s="1033"/>
      <c r="DZ27" s="1034"/>
      <c r="EA27" s="224"/>
    </row>
    <row r="28" spans="1:131" ht="26.25" customHeight="1" thickTop="1" x14ac:dyDescent="0.15">
      <c r="A28" s="236">
        <v>1</v>
      </c>
      <c r="B28" s="1087" t="s">
        <v>401</v>
      </c>
      <c r="C28" s="1088"/>
      <c r="D28" s="1088"/>
      <c r="E28" s="1088"/>
      <c r="F28" s="1088"/>
      <c r="G28" s="1088"/>
      <c r="H28" s="1088"/>
      <c r="I28" s="1088"/>
      <c r="J28" s="1088"/>
      <c r="K28" s="1088"/>
      <c r="L28" s="1088"/>
      <c r="M28" s="1088"/>
      <c r="N28" s="1088"/>
      <c r="O28" s="1088"/>
      <c r="P28" s="1089"/>
      <c r="Q28" s="1090">
        <v>719</v>
      </c>
      <c r="R28" s="1091"/>
      <c r="S28" s="1091"/>
      <c r="T28" s="1091"/>
      <c r="U28" s="1091"/>
      <c r="V28" s="1091">
        <v>708</v>
      </c>
      <c r="W28" s="1091"/>
      <c r="X28" s="1091"/>
      <c r="Y28" s="1091"/>
      <c r="Z28" s="1091"/>
      <c r="AA28" s="1091">
        <v>11</v>
      </c>
      <c r="AB28" s="1091"/>
      <c r="AC28" s="1091"/>
      <c r="AD28" s="1091"/>
      <c r="AE28" s="1092"/>
      <c r="AF28" s="1093">
        <v>11</v>
      </c>
      <c r="AG28" s="1091"/>
      <c r="AH28" s="1091"/>
      <c r="AI28" s="1091"/>
      <c r="AJ28" s="1094"/>
      <c r="AK28" s="1082">
        <v>78</v>
      </c>
      <c r="AL28" s="1083"/>
      <c r="AM28" s="1083"/>
      <c r="AN28" s="1083"/>
      <c r="AO28" s="1083"/>
      <c r="AP28" s="1083" t="s">
        <v>584</v>
      </c>
      <c r="AQ28" s="1083"/>
      <c r="AR28" s="1083"/>
      <c r="AS28" s="1083"/>
      <c r="AT28" s="1083"/>
      <c r="AU28" s="1083" t="s">
        <v>584</v>
      </c>
      <c r="AV28" s="1083"/>
      <c r="AW28" s="1083"/>
      <c r="AX28" s="1083"/>
      <c r="AY28" s="1083"/>
      <c r="AZ28" s="1084" t="s">
        <v>584</v>
      </c>
      <c r="BA28" s="1084"/>
      <c r="BB28" s="1084"/>
      <c r="BC28" s="1084"/>
      <c r="BD28" s="1084"/>
      <c r="BE28" s="1085"/>
      <c r="BF28" s="1085"/>
      <c r="BG28" s="1085"/>
      <c r="BH28" s="1085"/>
      <c r="BI28" s="1086"/>
      <c r="BJ28" s="226"/>
      <c r="BK28" s="226"/>
      <c r="BL28" s="226"/>
      <c r="BM28" s="226"/>
      <c r="BN28" s="226"/>
      <c r="BO28" s="235"/>
      <c r="BP28" s="235"/>
      <c r="BQ28" s="232">
        <v>22</v>
      </c>
      <c r="BR28" s="233"/>
      <c r="BS28" s="1032"/>
      <c r="BT28" s="1033"/>
      <c r="BU28" s="1033"/>
      <c r="BV28" s="1033"/>
      <c r="BW28" s="1033"/>
      <c r="BX28" s="1033"/>
      <c r="BY28" s="1033"/>
      <c r="BZ28" s="1033"/>
      <c r="CA28" s="1033"/>
      <c r="CB28" s="1033"/>
      <c r="CC28" s="1033"/>
      <c r="CD28" s="1033"/>
      <c r="CE28" s="1033"/>
      <c r="CF28" s="1033"/>
      <c r="CG28" s="1054"/>
      <c r="CH28" s="1029"/>
      <c r="CI28" s="1030"/>
      <c r="CJ28" s="1030"/>
      <c r="CK28" s="1030"/>
      <c r="CL28" s="1031"/>
      <c r="CM28" s="1029"/>
      <c r="CN28" s="1030"/>
      <c r="CO28" s="1030"/>
      <c r="CP28" s="1030"/>
      <c r="CQ28" s="1031"/>
      <c r="CR28" s="1029"/>
      <c r="CS28" s="1030"/>
      <c r="CT28" s="1030"/>
      <c r="CU28" s="1030"/>
      <c r="CV28" s="1031"/>
      <c r="CW28" s="1029"/>
      <c r="CX28" s="1030"/>
      <c r="CY28" s="1030"/>
      <c r="CZ28" s="1030"/>
      <c r="DA28" s="1031"/>
      <c r="DB28" s="1029"/>
      <c r="DC28" s="1030"/>
      <c r="DD28" s="1030"/>
      <c r="DE28" s="1030"/>
      <c r="DF28" s="1031"/>
      <c r="DG28" s="1029"/>
      <c r="DH28" s="1030"/>
      <c r="DI28" s="1030"/>
      <c r="DJ28" s="1030"/>
      <c r="DK28" s="1031"/>
      <c r="DL28" s="1029"/>
      <c r="DM28" s="1030"/>
      <c r="DN28" s="1030"/>
      <c r="DO28" s="1030"/>
      <c r="DP28" s="1031"/>
      <c r="DQ28" s="1029"/>
      <c r="DR28" s="1030"/>
      <c r="DS28" s="1030"/>
      <c r="DT28" s="1030"/>
      <c r="DU28" s="1031"/>
      <c r="DV28" s="1032"/>
      <c r="DW28" s="1033"/>
      <c r="DX28" s="1033"/>
      <c r="DY28" s="1033"/>
      <c r="DZ28" s="1034"/>
      <c r="EA28" s="224"/>
    </row>
    <row r="29" spans="1:131" ht="26.25" customHeight="1" x14ac:dyDescent="0.15">
      <c r="A29" s="236">
        <v>2</v>
      </c>
      <c r="B29" s="1070" t="s">
        <v>402</v>
      </c>
      <c r="C29" s="1071"/>
      <c r="D29" s="1071"/>
      <c r="E29" s="1071"/>
      <c r="F29" s="1071"/>
      <c r="G29" s="1071"/>
      <c r="H29" s="1071"/>
      <c r="I29" s="1071"/>
      <c r="J29" s="1071"/>
      <c r="K29" s="1071"/>
      <c r="L29" s="1071"/>
      <c r="M29" s="1071"/>
      <c r="N29" s="1071"/>
      <c r="O29" s="1071"/>
      <c r="P29" s="1072"/>
      <c r="Q29" s="1078">
        <v>915</v>
      </c>
      <c r="R29" s="1079"/>
      <c r="S29" s="1079"/>
      <c r="T29" s="1079"/>
      <c r="U29" s="1079"/>
      <c r="V29" s="1079">
        <v>861</v>
      </c>
      <c r="W29" s="1079"/>
      <c r="X29" s="1079"/>
      <c r="Y29" s="1079"/>
      <c r="Z29" s="1079"/>
      <c r="AA29" s="1079">
        <v>54</v>
      </c>
      <c r="AB29" s="1079"/>
      <c r="AC29" s="1079"/>
      <c r="AD29" s="1079"/>
      <c r="AE29" s="1080"/>
      <c r="AF29" s="1075">
        <v>54</v>
      </c>
      <c r="AG29" s="1076"/>
      <c r="AH29" s="1076"/>
      <c r="AI29" s="1076"/>
      <c r="AJ29" s="1077"/>
      <c r="AK29" s="1020">
        <v>167</v>
      </c>
      <c r="AL29" s="1011"/>
      <c r="AM29" s="1011"/>
      <c r="AN29" s="1011"/>
      <c r="AO29" s="1011"/>
      <c r="AP29" s="1011" t="s">
        <v>584</v>
      </c>
      <c r="AQ29" s="1011"/>
      <c r="AR29" s="1011"/>
      <c r="AS29" s="1011"/>
      <c r="AT29" s="1011"/>
      <c r="AU29" s="1011" t="s">
        <v>584</v>
      </c>
      <c r="AV29" s="1011"/>
      <c r="AW29" s="1011"/>
      <c r="AX29" s="1011"/>
      <c r="AY29" s="1011"/>
      <c r="AZ29" s="1081" t="s">
        <v>584</v>
      </c>
      <c r="BA29" s="1081"/>
      <c r="BB29" s="1081"/>
      <c r="BC29" s="1081"/>
      <c r="BD29" s="1081"/>
      <c r="BE29" s="1012"/>
      <c r="BF29" s="1012"/>
      <c r="BG29" s="1012"/>
      <c r="BH29" s="1012"/>
      <c r="BI29" s="1013"/>
      <c r="BJ29" s="226"/>
      <c r="BK29" s="226"/>
      <c r="BL29" s="226"/>
      <c r="BM29" s="226"/>
      <c r="BN29" s="226"/>
      <c r="BO29" s="235"/>
      <c r="BP29" s="235"/>
      <c r="BQ29" s="232">
        <v>23</v>
      </c>
      <c r="BR29" s="233"/>
      <c r="BS29" s="1032"/>
      <c r="BT29" s="1033"/>
      <c r="BU29" s="1033"/>
      <c r="BV29" s="1033"/>
      <c r="BW29" s="1033"/>
      <c r="BX29" s="1033"/>
      <c r="BY29" s="1033"/>
      <c r="BZ29" s="1033"/>
      <c r="CA29" s="1033"/>
      <c r="CB29" s="1033"/>
      <c r="CC29" s="1033"/>
      <c r="CD29" s="1033"/>
      <c r="CE29" s="1033"/>
      <c r="CF29" s="1033"/>
      <c r="CG29" s="1054"/>
      <c r="CH29" s="1029"/>
      <c r="CI29" s="1030"/>
      <c r="CJ29" s="1030"/>
      <c r="CK29" s="1030"/>
      <c r="CL29" s="1031"/>
      <c r="CM29" s="1029"/>
      <c r="CN29" s="1030"/>
      <c r="CO29" s="1030"/>
      <c r="CP29" s="1030"/>
      <c r="CQ29" s="1031"/>
      <c r="CR29" s="1029"/>
      <c r="CS29" s="1030"/>
      <c r="CT29" s="1030"/>
      <c r="CU29" s="1030"/>
      <c r="CV29" s="1031"/>
      <c r="CW29" s="1029"/>
      <c r="CX29" s="1030"/>
      <c r="CY29" s="1030"/>
      <c r="CZ29" s="1030"/>
      <c r="DA29" s="1031"/>
      <c r="DB29" s="1029"/>
      <c r="DC29" s="1030"/>
      <c r="DD29" s="1030"/>
      <c r="DE29" s="1030"/>
      <c r="DF29" s="1031"/>
      <c r="DG29" s="1029"/>
      <c r="DH29" s="1030"/>
      <c r="DI29" s="1030"/>
      <c r="DJ29" s="1030"/>
      <c r="DK29" s="1031"/>
      <c r="DL29" s="1029"/>
      <c r="DM29" s="1030"/>
      <c r="DN29" s="1030"/>
      <c r="DO29" s="1030"/>
      <c r="DP29" s="1031"/>
      <c r="DQ29" s="1029"/>
      <c r="DR29" s="1030"/>
      <c r="DS29" s="1030"/>
      <c r="DT29" s="1030"/>
      <c r="DU29" s="1031"/>
      <c r="DV29" s="1032"/>
      <c r="DW29" s="1033"/>
      <c r="DX29" s="1033"/>
      <c r="DY29" s="1033"/>
      <c r="DZ29" s="1034"/>
      <c r="EA29" s="224"/>
    </row>
    <row r="30" spans="1:131" ht="26.25" customHeight="1" x14ac:dyDescent="0.15">
      <c r="A30" s="236">
        <v>3</v>
      </c>
      <c r="B30" s="1070" t="s">
        <v>403</v>
      </c>
      <c r="C30" s="1071"/>
      <c r="D30" s="1071"/>
      <c r="E30" s="1071"/>
      <c r="F30" s="1071"/>
      <c r="G30" s="1071"/>
      <c r="H30" s="1071"/>
      <c r="I30" s="1071"/>
      <c r="J30" s="1071"/>
      <c r="K30" s="1071"/>
      <c r="L30" s="1071"/>
      <c r="M30" s="1071"/>
      <c r="N30" s="1071"/>
      <c r="O30" s="1071"/>
      <c r="P30" s="1072"/>
      <c r="Q30" s="1078">
        <v>97</v>
      </c>
      <c r="R30" s="1079"/>
      <c r="S30" s="1079"/>
      <c r="T30" s="1079"/>
      <c r="U30" s="1079"/>
      <c r="V30" s="1079">
        <v>96</v>
      </c>
      <c r="W30" s="1079"/>
      <c r="X30" s="1079"/>
      <c r="Y30" s="1079"/>
      <c r="Z30" s="1079"/>
      <c r="AA30" s="1079">
        <v>1</v>
      </c>
      <c r="AB30" s="1079"/>
      <c r="AC30" s="1079"/>
      <c r="AD30" s="1079"/>
      <c r="AE30" s="1080"/>
      <c r="AF30" s="1075">
        <v>1</v>
      </c>
      <c r="AG30" s="1076"/>
      <c r="AH30" s="1076"/>
      <c r="AI30" s="1076"/>
      <c r="AJ30" s="1077"/>
      <c r="AK30" s="1020">
        <v>34</v>
      </c>
      <c r="AL30" s="1011"/>
      <c r="AM30" s="1011"/>
      <c r="AN30" s="1011"/>
      <c r="AO30" s="1011"/>
      <c r="AP30" s="1011" t="s">
        <v>584</v>
      </c>
      <c r="AQ30" s="1011"/>
      <c r="AR30" s="1011"/>
      <c r="AS30" s="1011"/>
      <c r="AT30" s="1011"/>
      <c r="AU30" s="1011" t="s">
        <v>584</v>
      </c>
      <c r="AV30" s="1011"/>
      <c r="AW30" s="1011"/>
      <c r="AX30" s="1011"/>
      <c r="AY30" s="1011"/>
      <c r="AZ30" s="1081" t="s">
        <v>584</v>
      </c>
      <c r="BA30" s="1081"/>
      <c r="BB30" s="1081"/>
      <c r="BC30" s="1081"/>
      <c r="BD30" s="1081"/>
      <c r="BE30" s="1012"/>
      <c r="BF30" s="1012"/>
      <c r="BG30" s="1012"/>
      <c r="BH30" s="1012"/>
      <c r="BI30" s="1013"/>
      <c r="BJ30" s="226"/>
      <c r="BK30" s="226"/>
      <c r="BL30" s="226"/>
      <c r="BM30" s="226"/>
      <c r="BN30" s="226"/>
      <c r="BO30" s="235"/>
      <c r="BP30" s="235"/>
      <c r="BQ30" s="232">
        <v>24</v>
      </c>
      <c r="BR30" s="233"/>
      <c r="BS30" s="1032"/>
      <c r="BT30" s="1033"/>
      <c r="BU30" s="1033"/>
      <c r="BV30" s="1033"/>
      <c r="BW30" s="1033"/>
      <c r="BX30" s="1033"/>
      <c r="BY30" s="1033"/>
      <c r="BZ30" s="1033"/>
      <c r="CA30" s="1033"/>
      <c r="CB30" s="1033"/>
      <c r="CC30" s="1033"/>
      <c r="CD30" s="1033"/>
      <c r="CE30" s="1033"/>
      <c r="CF30" s="1033"/>
      <c r="CG30" s="1054"/>
      <c r="CH30" s="1029"/>
      <c r="CI30" s="1030"/>
      <c r="CJ30" s="1030"/>
      <c r="CK30" s="1030"/>
      <c r="CL30" s="1031"/>
      <c r="CM30" s="1029"/>
      <c r="CN30" s="1030"/>
      <c r="CO30" s="1030"/>
      <c r="CP30" s="1030"/>
      <c r="CQ30" s="1031"/>
      <c r="CR30" s="1029"/>
      <c r="CS30" s="1030"/>
      <c r="CT30" s="1030"/>
      <c r="CU30" s="1030"/>
      <c r="CV30" s="1031"/>
      <c r="CW30" s="1029"/>
      <c r="CX30" s="1030"/>
      <c r="CY30" s="1030"/>
      <c r="CZ30" s="1030"/>
      <c r="DA30" s="1031"/>
      <c r="DB30" s="1029"/>
      <c r="DC30" s="1030"/>
      <c r="DD30" s="1030"/>
      <c r="DE30" s="1030"/>
      <c r="DF30" s="1031"/>
      <c r="DG30" s="1029"/>
      <c r="DH30" s="1030"/>
      <c r="DI30" s="1030"/>
      <c r="DJ30" s="1030"/>
      <c r="DK30" s="1031"/>
      <c r="DL30" s="1029"/>
      <c r="DM30" s="1030"/>
      <c r="DN30" s="1030"/>
      <c r="DO30" s="1030"/>
      <c r="DP30" s="1031"/>
      <c r="DQ30" s="1029"/>
      <c r="DR30" s="1030"/>
      <c r="DS30" s="1030"/>
      <c r="DT30" s="1030"/>
      <c r="DU30" s="1031"/>
      <c r="DV30" s="1032"/>
      <c r="DW30" s="1033"/>
      <c r="DX30" s="1033"/>
      <c r="DY30" s="1033"/>
      <c r="DZ30" s="1034"/>
      <c r="EA30" s="224"/>
    </row>
    <row r="31" spans="1:131" ht="26.25" customHeight="1" x14ac:dyDescent="0.15">
      <c r="A31" s="236">
        <v>4</v>
      </c>
      <c r="B31" s="1070" t="s">
        <v>404</v>
      </c>
      <c r="C31" s="1071"/>
      <c r="D31" s="1071"/>
      <c r="E31" s="1071"/>
      <c r="F31" s="1071"/>
      <c r="G31" s="1071"/>
      <c r="H31" s="1071"/>
      <c r="I31" s="1071"/>
      <c r="J31" s="1071"/>
      <c r="K31" s="1071"/>
      <c r="L31" s="1071"/>
      <c r="M31" s="1071"/>
      <c r="N31" s="1071"/>
      <c r="O31" s="1071"/>
      <c r="P31" s="1072"/>
      <c r="Q31" s="1078">
        <v>153</v>
      </c>
      <c r="R31" s="1079"/>
      <c r="S31" s="1079"/>
      <c r="T31" s="1079"/>
      <c r="U31" s="1079"/>
      <c r="V31" s="1079">
        <v>121</v>
      </c>
      <c r="W31" s="1079"/>
      <c r="X31" s="1079"/>
      <c r="Y31" s="1079"/>
      <c r="Z31" s="1079"/>
      <c r="AA31" s="1079">
        <v>32</v>
      </c>
      <c r="AB31" s="1079"/>
      <c r="AC31" s="1079"/>
      <c r="AD31" s="1079"/>
      <c r="AE31" s="1080"/>
      <c r="AF31" s="1075">
        <v>86</v>
      </c>
      <c r="AG31" s="1076"/>
      <c r="AH31" s="1076"/>
      <c r="AI31" s="1076"/>
      <c r="AJ31" s="1077"/>
      <c r="AK31" s="1020">
        <v>2</v>
      </c>
      <c r="AL31" s="1011"/>
      <c r="AM31" s="1011"/>
      <c r="AN31" s="1011"/>
      <c r="AO31" s="1011"/>
      <c r="AP31" s="1011">
        <v>184</v>
      </c>
      <c r="AQ31" s="1011"/>
      <c r="AR31" s="1011"/>
      <c r="AS31" s="1011"/>
      <c r="AT31" s="1011"/>
      <c r="AU31" s="1011">
        <v>7</v>
      </c>
      <c r="AV31" s="1011"/>
      <c r="AW31" s="1011"/>
      <c r="AX31" s="1011"/>
      <c r="AY31" s="1011"/>
      <c r="AZ31" s="1081" t="s">
        <v>584</v>
      </c>
      <c r="BA31" s="1081"/>
      <c r="BB31" s="1081"/>
      <c r="BC31" s="1081"/>
      <c r="BD31" s="1081"/>
      <c r="BE31" s="1012" t="s">
        <v>405</v>
      </c>
      <c r="BF31" s="1012"/>
      <c r="BG31" s="1012"/>
      <c r="BH31" s="1012"/>
      <c r="BI31" s="1013"/>
      <c r="BJ31" s="226"/>
      <c r="BK31" s="226"/>
      <c r="BL31" s="226"/>
      <c r="BM31" s="226"/>
      <c r="BN31" s="226"/>
      <c r="BO31" s="235"/>
      <c r="BP31" s="235"/>
      <c r="BQ31" s="232">
        <v>25</v>
      </c>
      <c r="BR31" s="233"/>
      <c r="BS31" s="1032"/>
      <c r="BT31" s="1033"/>
      <c r="BU31" s="1033"/>
      <c r="BV31" s="1033"/>
      <c r="BW31" s="1033"/>
      <c r="BX31" s="1033"/>
      <c r="BY31" s="1033"/>
      <c r="BZ31" s="1033"/>
      <c r="CA31" s="1033"/>
      <c r="CB31" s="1033"/>
      <c r="CC31" s="1033"/>
      <c r="CD31" s="1033"/>
      <c r="CE31" s="1033"/>
      <c r="CF31" s="1033"/>
      <c r="CG31" s="1054"/>
      <c r="CH31" s="1029"/>
      <c r="CI31" s="1030"/>
      <c r="CJ31" s="1030"/>
      <c r="CK31" s="1030"/>
      <c r="CL31" s="1031"/>
      <c r="CM31" s="1029"/>
      <c r="CN31" s="1030"/>
      <c r="CO31" s="1030"/>
      <c r="CP31" s="1030"/>
      <c r="CQ31" s="1031"/>
      <c r="CR31" s="1029"/>
      <c r="CS31" s="1030"/>
      <c r="CT31" s="1030"/>
      <c r="CU31" s="1030"/>
      <c r="CV31" s="1031"/>
      <c r="CW31" s="1029"/>
      <c r="CX31" s="1030"/>
      <c r="CY31" s="1030"/>
      <c r="CZ31" s="1030"/>
      <c r="DA31" s="1031"/>
      <c r="DB31" s="1029"/>
      <c r="DC31" s="1030"/>
      <c r="DD31" s="1030"/>
      <c r="DE31" s="1030"/>
      <c r="DF31" s="1031"/>
      <c r="DG31" s="1029"/>
      <c r="DH31" s="1030"/>
      <c r="DI31" s="1030"/>
      <c r="DJ31" s="1030"/>
      <c r="DK31" s="1031"/>
      <c r="DL31" s="1029"/>
      <c r="DM31" s="1030"/>
      <c r="DN31" s="1030"/>
      <c r="DO31" s="1030"/>
      <c r="DP31" s="1031"/>
      <c r="DQ31" s="1029"/>
      <c r="DR31" s="1030"/>
      <c r="DS31" s="1030"/>
      <c r="DT31" s="1030"/>
      <c r="DU31" s="1031"/>
      <c r="DV31" s="1032"/>
      <c r="DW31" s="1033"/>
      <c r="DX31" s="1033"/>
      <c r="DY31" s="1033"/>
      <c r="DZ31" s="1034"/>
      <c r="EA31" s="224"/>
    </row>
    <row r="32" spans="1:131" ht="26.25" customHeight="1" x14ac:dyDescent="0.15">
      <c r="A32" s="236">
        <v>5</v>
      </c>
      <c r="B32" s="1070" t="s">
        <v>406</v>
      </c>
      <c r="C32" s="1071"/>
      <c r="D32" s="1071"/>
      <c r="E32" s="1071"/>
      <c r="F32" s="1071"/>
      <c r="G32" s="1071"/>
      <c r="H32" s="1071"/>
      <c r="I32" s="1071"/>
      <c r="J32" s="1071"/>
      <c r="K32" s="1071"/>
      <c r="L32" s="1071"/>
      <c r="M32" s="1071"/>
      <c r="N32" s="1071"/>
      <c r="O32" s="1071"/>
      <c r="P32" s="1072"/>
      <c r="Q32" s="1078">
        <v>93</v>
      </c>
      <c r="R32" s="1079"/>
      <c r="S32" s="1079"/>
      <c r="T32" s="1079"/>
      <c r="U32" s="1079"/>
      <c r="V32" s="1079">
        <v>114</v>
      </c>
      <c r="W32" s="1079"/>
      <c r="X32" s="1079"/>
      <c r="Y32" s="1079"/>
      <c r="Z32" s="1079"/>
      <c r="AA32" s="1079">
        <v>-21</v>
      </c>
      <c r="AB32" s="1079"/>
      <c r="AC32" s="1079"/>
      <c r="AD32" s="1079"/>
      <c r="AE32" s="1080"/>
      <c r="AF32" s="1075">
        <v>39</v>
      </c>
      <c r="AG32" s="1076"/>
      <c r="AH32" s="1076"/>
      <c r="AI32" s="1076"/>
      <c r="AJ32" s="1077"/>
      <c r="AK32" s="1020">
        <v>4</v>
      </c>
      <c r="AL32" s="1011"/>
      <c r="AM32" s="1011"/>
      <c r="AN32" s="1011"/>
      <c r="AO32" s="1011"/>
      <c r="AP32" s="1011">
        <v>551</v>
      </c>
      <c r="AQ32" s="1011"/>
      <c r="AR32" s="1011"/>
      <c r="AS32" s="1011"/>
      <c r="AT32" s="1011"/>
      <c r="AU32" s="1011">
        <v>188</v>
      </c>
      <c r="AV32" s="1011"/>
      <c r="AW32" s="1011"/>
      <c r="AX32" s="1011"/>
      <c r="AY32" s="1011"/>
      <c r="AZ32" s="1081" t="s">
        <v>584</v>
      </c>
      <c r="BA32" s="1081"/>
      <c r="BB32" s="1081"/>
      <c r="BC32" s="1081"/>
      <c r="BD32" s="1081"/>
      <c r="BE32" s="1012" t="s">
        <v>407</v>
      </c>
      <c r="BF32" s="1012"/>
      <c r="BG32" s="1012"/>
      <c r="BH32" s="1012"/>
      <c r="BI32" s="1013"/>
      <c r="BJ32" s="226"/>
      <c r="BK32" s="226"/>
      <c r="BL32" s="226"/>
      <c r="BM32" s="226"/>
      <c r="BN32" s="226"/>
      <c r="BO32" s="235"/>
      <c r="BP32" s="235"/>
      <c r="BQ32" s="232">
        <v>26</v>
      </c>
      <c r="BR32" s="233"/>
      <c r="BS32" s="1032"/>
      <c r="BT32" s="1033"/>
      <c r="BU32" s="1033"/>
      <c r="BV32" s="1033"/>
      <c r="BW32" s="1033"/>
      <c r="BX32" s="1033"/>
      <c r="BY32" s="1033"/>
      <c r="BZ32" s="1033"/>
      <c r="CA32" s="1033"/>
      <c r="CB32" s="1033"/>
      <c r="CC32" s="1033"/>
      <c r="CD32" s="1033"/>
      <c r="CE32" s="1033"/>
      <c r="CF32" s="1033"/>
      <c r="CG32" s="1054"/>
      <c r="CH32" s="1029"/>
      <c r="CI32" s="1030"/>
      <c r="CJ32" s="1030"/>
      <c r="CK32" s="1030"/>
      <c r="CL32" s="1031"/>
      <c r="CM32" s="1029"/>
      <c r="CN32" s="1030"/>
      <c r="CO32" s="1030"/>
      <c r="CP32" s="1030"/>
      <c r="CQ32" s="1031"/>
      <c r="CR32" s="1029"/>
      <c r="CS32" s="1030"/>
      <c r="CT32" s="1030"/>
      <c r="CU32" s="1030"/>
      <c r="CV32" s="1031"/>
      <c r="CW32" s="1029"/>
      <c r="CX32" s="1030"/>
      <c r="CY32" s="1030"/>
      <c r="CZ32" s="1030"/>
      <c r="DA32" s="1031"/>
      <c r="DB32" s="1029"/>
      <c r="DC32" s="1030"/>
      <c r="DD32" s="1030"/>
      <c r="DE32" s="1030"/>
      <c r="DF32" s="1031"/>
      <c r="DG32" s="1029"/>
      <c r="DH32" s="1030"/>
      <c r="DI32" s="1030"/>
      <c r="DJ32" s="1030"/>
      <c r="DK32" s="1031"/>
      <c r="DL32" s="1029"/>
      <c r="DM32" s="1030"/>
      <c r="DN32" s="1030"/>
      <c r="DO32" s="1030"/>
      <c r="DP32" s="1031"/>
      <c r="DQ32" s="1029"/>
      <c r="DR32" s="1030"/>
      <c r="DS32" s="1030"/>
      <c r="DT32" s="1030"/>
      <c r="DU32" s="1031"/>
      <c r="DV32" s="1032"/>
      <c r="DW32" s="1033"/>
      <c r="DX32" s="1033"/>
      <c r="DY32" s="1033"/>
      <c r="DZ32" s="1034"/>
      <c r="EA32" s="224"/>
    </row>
    <row r="33" spans="1:131" ht="26.25" customHeight="1" x14ac:dyDescent="0.15">
      <c r="A33" s="236">
        <v>6</v>
      </c>
      <c r="B33" s="1070" t="s">
        <v>408</v>
      </c>
      <c r="C33" s="1071"/>
      <c r="D33" s="1071"/>
      <c r="E33" s="1071"/>
      <c r="F33" s="1071"/>
      <c r="G33" s="1071"/>
      <c r="H33" s="1071"/>
      <c r="I33" s="1071"/>
      <c r="J33" s="1071"/>
      <c r="K33" s="1071"/>
      <c r="L33" s="1071"/>
      <c r="M33" s="1071"/>
      <c r="N33" s="1071"/>
      <c r="O33" s="1071"/>
      <c r="P33" s="1072"/>
      <c r="Q33" s="1078">
        <v>645</v>
      </c>
      <c r="R33" s="1079"/>
      <c r="S33" s="1079"/>
      <c r="T33" s="1079"/>
      <c r="U33" s="1079"/>
      <c r="V33" s="1079">
        <v>651</v>
      </c>
      <c r="W33" s="1079"/>
      <c r="X33" s="1079"/>
      <c r="Y33" s="1079"/>
      <c r="Z33" s="1079"/>
      <c r="AA33" s="1079">
        <v>-6</v>
      </c>
      <c r="AB33" s="1079"/>
      <c r="AC33" s="1079"/>
      <c r="AD33" s="1079"/>
      <c r="AE33" s="1080"/>
      <c r="AF33" s="1075">
        <v>22</v>
      </c>
      <c r="AG33" s="1076"/>
      <c r="AH33" s="1076"/>
      <c r="AI33" s="1076"/>
      <c r="AJ33" s="1077"/>
      <c r="AK33" s="1020">
        <v>390</v>
      </c>
      <c r="AL33" s="1011"/>
      <c r="AM33" s="1011"/>
      <c r="AN33" s="1011"/>
      <c r="AO33" s="1011"/>
      <c r="AP33" s="1011">
        <v>42</v>
      </c>
      <c r="AQ33" s="1011"/>
      <c r="AR33" s="1011"/>
      <c r="AS33" s="1011"/>
      <c r="AT33" s="1011"/>
      <c r="AU33" s="1011">
        <v>33</v>
      </c>
      <c r="AV33" s="1011"/>
      <c r="AW33" s="1011"/>
      <c r="AX33" s="1011"/>
      <c r="AY33" s="1011"/>
      <c r="AZ33" s="1081" t="s">
        <v>584</v>
      </c>
      <c r="BA33" s="1081"/>
      <c r="BB33" s="1081"/>
      <c r="BC33" s="1081"/>
      <c r="BD33" s="1081"/>
      <c r="BE33" s="1012" t="s">
        <v>407</v>
      </c>
      <c r="BF33" s="1012"/>
      <c r="BG33" s="1012"/>
      <c r="BH33" s="1012"/>
      <c r="BI33" s="1013"/>
      <c r="BJ33" s="226"/>
      <c r="BK33" s="226"/>
      <c r="BL33" s="226"/>
      <c r="BM33" s="226"/>
      <c r="BN33" s="226"/>
      <c r="BO33" s="235"/>
      <c r="BP33" s="235"/>
      <c r="BQ33" s="232">
        <v>27</v>
      </c>
      <c r="BR33" s="233"/>
      <c r="BS33" s="1032"/>
      <c r="BT33" s="1033"/>
      <c r="BU33" s="1033"/>
      <c r="BV33" s="1033"/>
      <c r="BW33" s="1033"/>
      <c r="BX33" s="1033"/>
      <c r="BY33" s="1033"/>
      <c r="BZ33" s="1033"/>
      <c r="CA33" s="1033"/>
      <c r="CB33" s="1033"/>
      <c r="CC33" s="1033"/>
      <c r="CD33" s="1033"/>
      <c r="CE33" s="1033"/>
      <c r="CF33" s="1033"/>
      <c r="CG33" s="1054"/>
      <c r="CH33" s="1029"/>
      <c r="CI33" s="1030"/>
      <c r="CJ33" s="1030"/>
      <c r="CK33" s="1030"/>
      <c r="CL33" s="1031"/>
      <c r="CM33" s="1029"/>
      <c r="CN33" s="1030"/>
      <c r="CO33" s="1030"/>
      <c r="CP33" s="1030"/>
      <c r="CQ33" s="1031"/>
      <c r="CR33" s="1029"/>
      <c r="CS33" s="1030"/>
      <c r="CT33" s="1030"/>
      <c r="CU33" s="1030"/>
      <c r="CV33" s="1031"/>
      <c r="CW33" s="1029"/>
      <c r="CX33" s="1030"/>
      <c r="CY33" s="1030"/>
      <c r="CZ33" s="1030"/>
      <c r="DA33" s="1031"/>
      <c r="DB33" s="1029"/>
      <c r="DC33" s="1030"/>
      <c r="DD33" s="1030"/>
      <c r="DE33" s="1030"/>
      <c r="DF33" s="1031"/>
      <c r="DG33" s="1029"/>
      <c r="DH33" s="1030"/>
      <c r="DI33" s="1030"/>
      <c r="DJ33" s="1030"/>
      <c r="DK33" s="1031"/>
      <c r="DL33" s="1029"/>
      <c r="DM33" s="1030"/>
      <c r="DN33" s="1030"/>
      <c r="DO33" s="1030"/>
      <c r="DP33" s="1031"/>
      <c r="DQ33" s="1029"/>
      <c r="DR33" s="1030"/>
      <c r="DS33" s="1030"/>
      <c r="DT33" s="1030"/>
      <c r="DU33" s="1031"/>
      <c r="DV33" s="1032"/>
      <c r="DW33" s="1033"/>
      <c r="DX33" s="1033"/>
      <c r="DY33" s="1033"/>
      <c r="DZ33" s="1034"/>
      <c r="EA33" s="224"/>
    </row>
    <row r="34" spans="1:131" ht="26.25" customHeight="1" x14ac:dyDescent="0.15">
      <c r="A34" s="236">
        <v>7</v>
      </c>
      <c r="B34" s="1070" t="s">
        <v>409</v>
      </c>
      <c r="C34" s="1071"/>
      <c r="D34" s="1071"/>
      <c r="E34" s="1071"/>
      <c r="F34" s="1071"/>
      <c r="G34" s="1071"/>
      <c r="H34" s="1071"/>
      <c r="I34" s="1071"/>
      <c r="J34" s="1071"/>
      <c r="K34" s="1071"/>
      <c r="L34" s="1071"/>
      <c r="M34" s="1071"/>
      <c r="N34" s="1071"/>
      <c r="O34" s="1071"/>
      <c r="P34" s="1072"/>
      <c r="Q34" s="1078">
        <v>286</v>
      </c>
      <c r="R34" s="1079"/>
      <c r="S34" s="1079"/>
      <c r="T34" s="1079"/>
      <c r="U34" s="1079"/>
      <c r="V34" s="1079">
        <v>280</v>
      </c>
      <c r="W34" s="1079"/>
      <c r="X34" s="1079"/>
      <c r="Y34" s="1079"/>
      <c r="Z34" s="1079"/>
      <c r="AA34" s="1079">
        <v>6</v>
      </c>
      <c r="AB34" s="1079"/>
      <c r="AC34" s="1079"/>
      <c r="AD34" s="1079"/>
      <c r="AE34" s="1080"/>
      <c r="AF34" s="1075">
        <v>6</v>
      </c>
      <c r="AG34" s="1076"/>
      <c r="AH34" s="1076"/>
      <c r="AI34" s="1076"/>
      <c r="AJ34" s="1077"/>
      <c r="AK34" s="1020">
        <v>167</v>
      </c>
      <c r="AL34" s="1011"/>
      <c r="AM34" s="1011"/>
      <c r="AN34" s="1011"/>
      <c r="AO34" s="1011"/>
      <c r="AP34" s="1011">
        <v>519</v>
      </c>
      <c r="AQ34" s="1011"/>
      <c r="AR34" s="1011"/>
      <c r="AS34" s="1011"/>
      <c r="AT34" s="1011"/>
      <c r="AU34" s="1011">
        <v>519</v>
      </c>
      <c r="AV34" s="1011"/>
      <c r="AW34" s="1011"/>
      <c r="AX34" s="1011"/>
      <c r="AY34" s="1011"/>
      <c r="AZ34" s="1081" t="s">
        <v>584</v>
      </c>
      <c r="BA34" s="1081"/>
      <c r="BB34" s="1081"/>
      <c r="BC34" s="1081"/>
      <c r="BD34" s="1081"/>
      <c r="BE34" s="1012" t="s">
        <v>410</v>
      </c>
      <c r="BF34" s="1012"/>
      <c r="BG34" s="1012"/>
      <c r="BH34" s="1012"/>
      <c r="BI34" s="1013"/>
      <c r="BJ34" s="226"/>
      <c r="BK34" s="226"/>
      <c r="BL34" s="226"/>
      <c r="BM34" s="226"/>
      <c r="BN34" s="226"/>
      <c r="BO34" s="235"/>
      <c r="BP34" s="235"/>
      <c r="BQ34" s="232">
        <v>28</v>
      </c>
      <c r="BR34" s="233"/>
      <c r="BS34" s="1032"/>
      <c r="BT34" s="1033"/>
      <c r="BU34" s="1033"/>
      <c r="BV34" s="1033"/>
      <c r="BW34" s="1033"/>
      <c r="BX34" s="1033"/>
      <c r="BY34" s="1033"/>
      <c r="BZ34" s="1033"/>
      <c r="CA34" s="1033"/>
      <c r="CB34" s="1033"/>
      <c r="CC34" s="1033"/>
      <c r="CD34" s="1033"/>
      <c r="CE34" s="1033"/>
      <c r="CF34" s="1033"/>
      <c r="CG34" s="1054"/>
      <c r="CH34" s="1029"/>
      <c r="CI34" s="1030"/>
      <c r="CJ34" s="1030"/>
      <c r="CK34" s="1030"/>
      <c r="CL34" s="1031"/>
      <c r="CM34" s="1029"/>
      <c r="CN34" s="1030"/>
      <c r="CO34" s="1030"/>
      <c r="CP34" s="1030"/>
      <c r="CQ34" s="1031"/>
      <c r="CR34" s="1029"/>
      <c r="CS34" s="1030"/>
      <c r="CT34" s="1030"/>
      <c r="CU34" s="1030"/>
      <c r="CV34" s="1031"/>
      <c r="CW34" s="1029"/>
      <c r="CX34" s="1030"/>
      <c r="CY34" s="1030"/>
      <c r="CZ34" s="1030"/>
      <c r="DA34" s="1031"/>
      <c r="DB34" s="1029"/>
      <c r="DC34" s="1030"/>
      <c r="DD34" s="1030"/>
      <c r="DE34" s="1030"/>
      <c r="DF34" s="1031"/>
      <c r="DG34" s="1029"/>
      <c r="DH34" s="1030"/>
      <c r="DI34" s="1030"/>
      <c r="DJ34" s="1030"/>
      <c r="DK34" s="1031"/>
      <c r="DL34" s="1029"/>
      <c r="DM34" s="1030"/>
      <c r="DN34" s="1030"/>
      <c r="DO34" s="1030"/>
      <c r="DP34" s="1031"/>
      <c r="DQ34" s="1029"/>
      <c r="DR34" s="1030"/>
      <c r="DS34" s="1030"/>
      <c r="DT34" s="1030"/>
      <c r="DU34" s="1031"/>
      <c r="DV34" s="1032"/>
      <c r="DW34" s="1033"/>
      <c r="DX34" s="1033"/>
      <c r="DY34" s="1033"/>
      <c r="DZ34" s="1034"/>
      <c r="EA34" s="224"/>
    </row>
    <row r="35" spans="1:131" ht="26.25" customHeight="1" x14ac:dyDescent="0.15">
      <c r="A35" s="236">
        <v>8</v>
      </c>
      <c r="B35" s="1070"/>
      <c r="C35" s="1071"/>
      <c r="D35" s="1071"/>
      <c r="E35" s="1071"/>
      <c r="F35" s="1071"/>
      <c r="G35" s="1071"/>
      <c r="H35" s="1071"/>
      <c r="I35" s="1071"/>
      <c r="J35" s="1071"/>
      <c r="K35" s="1071"/>
      <c r="L35" s="1071"/>
      <c r="M35" s="1071"/>
      <c r="N35" s="1071"/>
      <c r="O35" s="1071"/>
      <c r="P35" s="1072"/>
      <c r="Q35" s="1078"/>
      <c r="R35" s="1079"/>
      <c r="S35" s="1079"/>
      <c r="T35" s="1079"/>
      <c r="U35" s="1079"/>
      <c r="V35" s="1079"/>
      <c r="W35" s="1079"/>
      <c r="X35" s="1079"/>
      <c r="Y35" s="1079"/>
      <c r="Z35" s="1079"/>
      <c r="AA35" s="1079"/>
      <c r="AB35" s="1079"/>
      <c r="AC35" s="1079"/>
      <c r="AD35" s="1079"/>
      <c r="AE35" s="1080"/>
      <c r="AF35" s="1075"/>
      <c r="AG35" s="1076"/>
      <c r="AH35" s="1076"/>
      <c r="AI35" s="1076"/>
      <c r="AJ35" s="1077"/>
      <c r="AK35" s="1020"/>
      <c r="AL35" s="1011"/>
      <c r="AM35" s="1011"/>
      <c r="AN35" s="1011"/>
      <c r="AO35" s="1011"/>
      <c r="AP35" s="1011"/>
      <c r="AQ35" s="1011"/>
      <c r="AR35" s="1011"/>
      <c r="AS35" s="1011"/>
      <c r="AT35" s="1011"/>
      <c r="AU35" s="1011"/>
      <c r="AV35" s="1011"/>
      <c r="AW35" s="1011"/>
      <c r="AX35" s="1011"/>
      <c r="AY35" s="1011"/>
      <c r="AZ35" s="1081"/>
      <c r="BA35" s="1081"/>
      <c r="BB35" s="1081"/>
      <c r="BC35" s="1081"/>
      <c r="BD35" s="1081"/>
      <c r="BE35" s="1012"/>
      <c r="BF35" s="1012"/>
      <c r="BG35" s="1012"/>
      <c r="BH35" s="1012"/>
      <c r="BI35" s="1013"/>
      <c r="BJ35" s="226"/>
      <c r="BK35" s="226"/>
      <c r="BL35" s="226"/>
      <c r="BM35" s="226"/>
      <c r="BN35" s="226"/>
      <c r="BO35" s="235"/>
      <c r="BP35" s="235"/>
      <c r="BQ35" s="232">
        <v>29</v>
      </c>
      <c r="BR35" s="233"/>
      <c r="BS35" s="1032"/>
      <c r="BT35" s="1033"/>
      <c r="BU35" s="1033"/>
      <c r="BV35" s="1033"/>
      <c r="BW35" s="1033"/>
      <c r="BX35" s="1033"/>
      <c r="BY35" s="1033"/>
      <c r="BZ35" s="1033"/>
      <c r="CA35" s="1033"/>
      <c r="CB35" s="1033"/>
      <c r="CC35" s="1033"/>
      <c r="CD35" s="1033"/>
      <c r="CE35" s="1033"/>
      <c r="CF35" s="1033"/>
      <c r="CG35" s="1054"/>
      <c r="CH35" s="1029"/>
      <c r="CI35" s="1030"/>
      <c r="CJ35" s="1030"/>
      <c r="CK35" s="1030"/>
      <c r="CL35" s="1031"/>
      <c r="CM35" s="1029"/>
      <c r="CN35" s="1030"/>
      <c r="CO35" s="1030"/>
      <c r="CP35" s="1030"/>
      <c r="CQ35" s="1031"/>
      <c r="CR35" s="1029"/>
      <c r="CS35" s="1030"/>
      <c r="CT35" s="1030"/>
      <c r="CU35" s="1030"/>
      <c r="CV35" s="1031"/>
      <c r="CW35" s="1029"/>
      <c r="CX35" s="1030"/>
      <c r="CY35" s="1030"/>
      <c r="CZ35" s="1030"/>
      <c r="DA35" s="1031"/>
      <c r="DB35" s="1029"/>
      <c r="DC35" s="1030"/>
      <c r="DD35" s="1030"/>
      <c r="DE35" s="1030"/>
      <c r="DF35" s="1031"/>
      <c r="DG35" s="1029"/>
      <c r="DH35" s="1030"/>
      <c r="DI35" s="1030"/>
      <c r="DJ35" s="1030"/>
      <c r="DK35" s="1031"/>
      <c r="DL35" s="1029"/>
      <c r="DM35" s="1030"/>
      <c r="DN35" s="1030"/>
      <c r="DO35" s="1030"/>
      <c r="DP35" s="1031"/>
      <c r="DQ35" s="1029"/>
      <c r="DR35" s="1030"/>
      <c r="DS35" s="1030"/>
      <c r="DT35" s="1030"/>
      <c r="DU35" s="1031"/>
      <c r="DV35" s="1032"/>
      <c r="DW35" s="1033"/>
      <c r="DX35" s="1033"/>
      <c r="DY35" s="1033"/>
      <c r="DZ35" s="1034"/>
      <c r="EA35" s="224"/>
    </row>
    <row r="36" spans="1:131" ht="26.25" customHeight="1" x14ac:dyDescent="0.15">
      <c r="A36" s="236">
        <v>9</v>
      </c>
      <c r="B36" s="1070"/>
      <c r="C36" s="1071"/>
      <c r="D36" s="1071"/>
      <c r="E36" s="1071"/>
      <c r="F36" s="1071"/>
      <c r="G36" s="1071"/>
      <c r="H36" s="1071"/>
      <c r="I36" s="1071"/>
      <c r="J36" s="1071"/>
      <c r="K36" s="1071"/>
      <c r="L36" s="1071"/>
      <c r="M36" s="1071"/>
      <c r="N36" s="1071"/>
      <c r="O36" s="1071"/>
      <c r="P36" s="1072"/>
      <c r="Q36" s="1078"/>
      <c r="R36" s="1079"/>
      <c r="S36" s="1079"/>
      <c r="T36" s="1079"/>
      <c r="U36" s="1079"/>
      <c r="V36" s="1079"/>
      <c r="W36" s="1079"/>
      <c r="X36" s="1079"/>
      <c r="Y36" s="1079"/>
      <c r="Z36" s="1079"/>
      <c r="AA36" s="1079"/>
      <c r="AB36" s="1079"/>
      <c r="AC36" s="1079"/>
      <c r="AD36" s="1079"/>
      <c r="AE36" s="1080"/>
      <c r="AF36" s="1075"/>
      <c r="AG36" s="1076"/>
      <c r="AH36" s="1076"/>
      <c r="AI36" s="1076"/>
      <c r="AJ36" s="1077"/>
      <c r="AK36" s="1020"/>
      <c r="AL36" s="1011"/>
      <c r="AM36" s="1011"/>
      <c r="AN36" s="1011"/>
      <c r="AO36" s="1011"/>
      <c r="AP36" s="1011"/>
      <c r="AQ36" s="1011"/>
      <c r="AR36" s="1011"/>
      <c r="AS36" s="1011"/>
      <c r="AT36" s="1011"/>
      <c r="AU36" s="1011"/>
      <c r="AV36" s="1011"/>
      <c r="AW36" s="1011"/>
      <c r="AX36" s="1011"/>
      <c r="AY36" s="1011"/>
      <c r="AZ36" s="1081"/>
      <c r="BA36" s="1081"/>
      <c r="BB36" s="1081"/>
      <c r="BC36" s="1081"/>
      <c r="BD36" s="1081"/>
      <c r="BE36" s="1012"/>
      <c r="BF36" s="1012"/>
      <c r="BG36" s="1012"/>
      <c r="BH36" s="1012"/>
      <c r="BI36" s="1013"/>
      <c r="BJ36" s="226"/>
      <c r="BK36" s="226"/>
      <c r="BL36" s="226"/>
      <c r="BM36" s="226"/>
      <c r="BN36" s="226"/>
      <c r="BO36" s="235"/>
      <c r="BP36" s="235"/>
      <c r="BQ36" s="232">
        <v>30</v>
      </c>
      <c r="BR36" s="233"/>
      <c r="BS36" s="1032"/>
      <c r="BT36" s="1033"/>
      <c r="BU36" s="1033"/>
      <c r="BV36" s="1033"/>
      <c r="BW36" s="1033"/>
      <c r="BX36" s="1033"/>
      <c r="BY36" s="1033"/>
      <c r="BZ36" s="1033"/>
      <c r="CA36" s="1033"/>
      <c r="CB36" s="1033"/>
      <c r="CC36" s="1033"/>
      <c r="CD36" s="1033"/>
      <c r="CE36" s="1033"/>
      <c r="CF36" s="1033"/>
      <c r="CG36" s="1054"/>
      <c r="CH36" s="1029"/>
      <c r="CI36" s="1030"/>
      <c r="CJ36" s="1030"/>
      <c r="CK36" s="1030"/>
      <c r="CL36" s="1031"/>
      <c r="CM36" s="1029"/>
      <c r="CN36" s="1030"/>
      <c r="CO36" s="1030"/>
      <c r="CP36" s="1030"/>
      <c r="CQ36" s="1031"/>
      <c r="CR36" s="1029"/>
      <c r="CS36" s="1030"/>
      <c r="CT36" s="1030"/>
      <c r="CU36" s="1030"/>
      <c r="CV36" s="1031"/>
      <c r="CW36" s="1029"/>
      <c r="CX36" s="1030"/>
      <c r="CY36" s="1030"/>
      <c r="CZ36" s="1030"/>
      <c r="DA36" s="1031"/>
      <c r="DB36" s="1029"/>
      <c r="DC36" s="1030"/>
      <c r="DD36" s="1030"/>
      <c r="DE36" s="1030"/>
      <c r="DF36" s="1031"/>
      <c r="DG36" s="1029"/>
      <c r="DH36" s="1030"/>
      <c r="DI36" s="1030"/>
      <c r="DJ36" s="1030"/>
      <c r="DK36" s="1031"/>
      <c r="DL36" s="1029"/>
      <c r="DM36" s="1030"/>
      <c r="DN36" s="1030"/>
      <c r="DO36" s="1030"/>
      <c r="DP36" s="1031"/>
      <c r="DQ36" s="1029"/>
      <c r="DR36" s="1030"/>
      <c r="DS36" s="1030"/>
      <c r="DT36" s="1030"/>
      <c r="DU36" s="1031"/>
      <c r="DV36" s="1032"/>
      <c r="DW36" s="1033"/>
      <c r="DX36" s="1033"/>
      <c r="DY36" s="1033"/>
      <c r="DZ36" s="1034"/>
      <c r="EA36" s="224"/>
    </row>
    <row r="37" spans="1:131" ht="26.25" customHeight="1" x14ac:dyDescent="0.15">
      <c r="A37" s="236">
        <v>10</v>
      </c>
      <c r="B37" s="1070"/>
      <c r="C37" s="1071"/>
      <c r="D37" s="1071"/>
      <c r="E37" s="1071"/>
      <c r="F37" s="1071"/>
      <c r="G37" s="1071"/>
      <c r="H37" s="1071"/>
      <c r="I37" s="1071"/>
      <c r="J37" s="1071"/>
      <c r="K37" s="1071"/>
      <c r="L37" s="1071"/>
      <c r="M37" s="1071"/>
      <c r="N37" s="1071"/>
      <c r="O37" s="1071"/>
      <c r="P37" s="1072"/>
      <c r="Q37" s="1078"/>
      <c r="R37" s="1079"/>
      <c r="S37" s="1079"/>
      <c r="T37" s="1079"/>
      <c r="U37" s="1079"/>
      <c r="V37" s="1079"/>
      <c r="W37" s="1079"/>
      <c r="X37" s="1079"/>
      <c r="Y37" s="1079"/>
      <c r="Z37" s="1079"/>
      <c r="AA37" s="1079"/>
      <c r="AB37" s="1079"/>
      <c r="AC37" s="1079"/>
      <c r="AD37" s="1079"/>
      <c r="AE37" s="1080"/>
      <c r="AF37" s="1075"/>
      <c r="AG37" s="1076"/>
      <c r="AH37" s="1076"/>
      <c r="AI37" s="1076"/>
      <c r="AJ37" s="1077"/>
      <c r="AK37" s="1020"/>
      <c r="AL37" s="1011"/>
      <c r="AM37" s="1011"/>
      <c r="AN37" s="1011"/>
      <c r="AO37" s="1011"/>
      <c r="AP37" s="1011"/>
      <c r="AQ37" s="1011"/>
      <c r="AR37" s="1011"/>
      <c r="AS37" s="1011"/>
      <c r="AT37" s="1011"/>
      <c r="AU37" s="1011"/>
      <c r="AV37" s="1011"/>
      <c r="AW37" s="1011"/>
      <c r="AX37" s="1011"/>
      <c r="AY37" s="1011"/>
      <c r="AZ37" s="1081"/>
      <c r="BA37" s="1081"/>
      <c r="BB37" s="1081"/>
      <c r="BC37" s="1081"/>
      <c r="BD37" s="1081"/>
      <c r="BE37" s="1012"/>
      <c r="BF37" s="1012"/>
      <c r="BG37" s="1012"/>
      <c r="BH37" s="1012"/>
      <c r="BI37" s="1013"/>
      <c r="BJ37" s="226"/>
      <c r="BK37" s="226"/>
      <c r="BL37" s="226"/>
      <c r="BM37" s="226"/>
      <c r="BN37" s="226"/>
      <c r="BO37" s="235"/>
      <c r="BP37" s="235"/>
      <c r="BQ37" s="232">
        <v>31</v>
      </c>
      <c r="BR37" s="233"/>
      <c r="BS37" s="1032"/>
      <c r="BT37" s="1033"/>
      <c r="BU37" s="1033"/>
      <c r="BV37" s="1033"/>
      <c r="BW37" s="1033"/>
      <c r="BX37" s="1033"/>
      <c r="BY37" s="1033"/>
      <c r="BZ37" s="1033"/>
      <c r="CA37" s="1033"/>
      <c r="CB37" s="1033"/>
      <c r="CC37" s="1033"/>
      <c r="CD37" s="1033"/>
      <c r="CE37" s="1033"/>
      <c r="CF37" s="1033"/>
      <c r="CG37" s="1054"/>
      <c r="CH37" s="1029"/>
      <c r="CI37" s="1030"/>
      <c r="CJ37" s="1030"/>
      <c r="CK37" s="1030"/>
      <c r="CL37" s="1031"/>
      <c r="CM37" s="1029"/>
      <c r="CN37" s="1030"/>
      <c r="CO37" s="1030"/>
      <c r="CP37" s="1030"/>
      <c r="CQ37" s="1031"/>
      <c r="CR37" s="1029"/>
      <c r="CS37" s="1030"/>
      <c r="CT37" s="1030"/>
      <c r="CU37" s="1030"/>
      <c r="CV37" s="1031"/>
      <c r="CW37" s="1029"/>
      <c r="CX37" s="1030"/>
      <c r="CY37" s="1030"/>
      <c r="CZ37" s="1030"/>
      <c r="DA37" s="1031"/>
      <c r="DB37" s="1029"/>
      <c r="DC37" s="1030"/>
      <c r="DD37" s="1030"/>
      <c r="DE37" s="1030"/>
      <c r="DF37" s="1031"/>
      <c r="DG37" s="1029"/>
      <c r="DH37" s="1030"/>
      <c r="DI37" s="1030"/>
      <c r="DJ37" s="1030"/>
      <c r="DK37" s="1031"/>
      <c r="DL37" s="1029"/>
      <c r="DM37" s="1030"/>
      <c r="DN37" s="1030"/>
      <c r="DO37" s="1030"/>
      <c r="DP37" s="1031"/>
      <c r="DQ37" s="1029"/>
      <c r="DR37" s="1030"/>
      <c r="DS37" s="1030"/>
      <c r="DT37" s="1030"/>
      <c r="DU37" s="1031"/>
      <c r="DV37" s="1032"/>
      <c r="DW37" s="1033"/>
      <c r="DX37" s="1033"/>
      <c r="DY37" s="1033"/>
      <c r="DZ37" s="1034"/>
      <c r="EA37" s="224"/>
    </row>
    <row r="38" spans="1:131" ht="26.25" customHeight="1" x14ac:dyDescent="0.15">
      <c r="A38" s="236">
        <v>11</v>
      </c>
      <c r="B38" s="1070"/>
      <c r="C38" s="1071"/>
      <c r="D38" s="1071"/>
      <c r="E38" s="1071"/>
      <c r="F38" s="1071"/>
      <c r="G38" s="1071"/>
      <c r="H38" s="1071"/>
      <c r="I38" s="1071"/>
      <c r="J38" s="1071"/>
      <c r="K38" s="1071"/>
      <c r="L38" s="1071"/>
      <c r="M38" s="1071"/>
      <c r="N38" s="1071"/>
      <c r="O38" s="1071"/>
      <c r="P38" s="1072"/>
      <c r="Q38" s="1078"/>
      <c r="R38" s="1079"/>
      <c r="S38" s="1079"/>
      <c r="T38" s="1079"/>
      <c r="U38" s="1079"/>
      <c r="V38" s="1079"/>
      <c r="W38" s="1079"/>
      <c r="X38" s="1079"/>
      <c r="Y38" s="1079"/>
      <c r="Z38" s="1079"/>
      <c r="AA38" s="1079"/>
      <c r="AB38" s="1079"/>
      <c r="AC38" s="1079"/>
      <c r="AD38" s="1079"/>
      <c r="AE38" s="1080"/>
      <c r="AF38" s="1075"/>
      <c r="AG38" s="1076"/>
      <c r="AH38" s="1076"/>
      <c r="AI38" s="1076"/>
      <c r="AJ38" s="1077"/>
      <c r="AK38" s="1020"/>
      <c r="AL38" s="1011"/>
      <c r="AM38" s="1011"/>
      <c r="AN38" s="1011"/>
      <c r="AO38" s="1011"/>
      <c r="AP38" s="1011"/>
      <c r="AQ38" s="1011"/>
      <c r="AR38" s="1011"/>
      <c r="AS38" s="1011"/>
      <c r="AT38" s="1011"/>
      <c r="AU38" s="1011"/>
      <c r="AV38" s="1011"/>
      <c r="AW38" s="1011"/>
      <c r="AX38" s="1011"/>
      <c r="AY38" s="1011"/>
      <c r="AZ38" s="1081"/>
      <c r="BA38" s="1081"/>
      <c r="BB38" s="1081"/>
      <c r="BC38" s="1081"/>
      <c r="BD38" s="1081"/>
      <c r="BE38" s="1012"/>
      <c r="BF38" s="1012"/>
      <c r="BG38" s="1012"/>
      <c r="BH38" s="1012"/>
      <c r="BI38" s="1013"/>
      <c r="BJ38" s="226"/>
      <c r="BK38" s="226"/>
      <c r="BL38" s="226"/>
      <c r="BM38" s="226"/>
      <c r="BN38" s="226"/>
      <c r="BO38" s="235"/>
      <c r="BP38" s="235"/>
      <c r="BQ38" s="232">
        <v>32</v>
      </c>
      <c r="BR38" s="233"/>
      <c r="BS38" s="1032"/>
      <c r="BT38" s="1033"/>
      <c r="BU38" s="1033"/>
      <c r="BV38" s="1033"/>
      <c r="BW38" s="1033"/>
      <c r="BX38" s="1033"/>
      <c r="BY38" s="1033"/>
      <c r="BZ38" s="1033"/>
      <c r="CA38" s="1033"/>
      <c r="CB38" s="1033"/>
      <c r="CC38" s="1033"/>
      <c r="CD38" s="1033"/>
      <c r="CE38" s="1033"/>
      <c r="CF38" s="1033"/>
      <c r="CG38" s="1054"/>
      <c r="CH38" s="1029"/>
      <c r="CI38" s="1030"/>
      <c r="CJ38" s="1030"/>
      <c r="CK38" s="1030"/>
      <c r="CL38" s="1031"/>
      <c r="CM38" s="1029"/>
      <c r="CN38" s="1030"/>
      <c r="CO38" s="1030"/>
      <c r="CP38" s="1030"/>
      <c r="CQ38" s="1031"/>
      <c r="CR38" s="1029"/>
      <c r="CS38" s="1030"/>
      <c r="CT38" s="1030"/>
      <c r="CU38" s="1030"/>
      <c r="CV38" s="1031"/>
      <c r="CW38" s="1029"/>
      <c r="CX38" s="1030"/>
      <c r="CY38" s="1030"/>
      <c r="CZ38" s="1030"/>
      <c r="DA38" s="1031"/>
      <c r="DB38" s="1029"/>
      <c r="DC38" s="1030"/>
      <c r="DD38" s="1030"/>
      <c r="DE38" s="1030"/>
      <c r="DF38" s="1031"/>
      <c r="DG38" s="1029"/>
      <c r="DH38" s="1030"/>
      <c r="DI38" s="1030"/>
      <c r="DJ38" s="1030"/>
      <c r="DK38" s="1031"/>
      <c r="DL38" s="1029"/>
      <c r="DM38" s="1030"/>
      <c r="DN38" s="1030"/>
      <c r="DO38" s="1030"/>
      <c r="DP38" s="1031"/>
      <c r="DQ38" s="1029"/>
      <c r="DR38" s="1030"/>
      <c r="DS38" s="1030"/>
      <c r="DT38" s="1030"/>
      <c r="DU38" s="1031"/>
      <c r="DV38" s="1032"/>
      <c r="DW38" s="1033"/>
      <c r="DX38" s="1033"/>
      <c r="DY38" s="1033"/>
      <c r="DZ38" s="1034"/>
      <c r="EA38" s="224"/>
    </row>
    <row r="39" spans="1:131" ht="26.25" customHeight="1" x14ac:dyDescent="0.15">
      <c r="A39" s="236">
        <v>12</v>
      </c>
      <c r="B39" s="1070"/>
      <c r="C39" s="1071"/>
      <c r="D39" s="1071"/>
      <c r="E39" s="1071"/>
      <c r="F39" s="1071"/>
      <c r="G39" s="1071"/>
      <c r="H39" s="1071"/>
      <c r="I39" s="1071"/>
      <c r="J39" s="1071"/>
      <c r="K39" s="1071"/>
      <c r="L39" s="1071"/>
      <c r="M39" s="1071"/>
      <c r="N39" s="1071"/>
      <c r="O39" s="1071"/>
      <c r="P39" s="1072"/>
      <c r="Q39" s="1078"/>
      <c r="R39" s="1079"/>
      <c r="S39" s="1079"/>
      <c r="T39" s="1079"/>
      <c r="U39" s="1079"/>
      <c r="V39" s="1079"/>
      <c r="W39" s="1079"/>
      <c r="X39" s="1079"/>
      <c r="Y39" s="1079"/>
      <c r="Z39" s="1079"/>
      <c r="AA39" s="1079"/>
      <c r="AB39" s="1079"/>
      <c r="AC39" s="1079"/>
      <c r="AD39" s="1079"/>
      <c r="AE39" s="1080"/>
      <c r="AF39" s="1075"/>
      <c r="AG39" s="1076"/>
      <c r="AH39" s="1076"/>
      <c r="AI39" s="1076"/>
      <c r="AJ39" s="1077"/>
      <c r="AK39" s="1020"/>
      <c r="AL39" s="1011"/>
      <c r="AM39" s="1011"/>
      <c r="AN39" s="1011"/>
      <c r="AO39" s="1011"/>
      <c r="AP39" s="1011"/>
      <c r="AQ39" s="1011"/>
      <c r="AR39" s="1011"/>
      <c r="AS39" s="1011"/>
      <c r="AT39" s="1011"/>
      <c r="AU39" s="1011"/>
      <c r="AV39" s="1011"/>
      <c r="AW39" s="1011"/>
      <c r="AX39" s="1011"/>
      <c r="AY39" s="1011"/>
      <c r="AZ39" s="1081"/>
      <c r="BA39" s="1081"/>
      <c r="BB39" s="1081"/>
      <c r="BC39" s="1081"/>
      <c r="BD39" s="1081"/>
      <c r="BE39" s="1012"/>
      <c r="BF39" s="1012"/>
      <c r="BG39" s="1012"/>
      <c r="BH39" s="1012"/>
      <c r="BI39" s="1013"/>
      <c r="BJ39" s="226"/>
      <c r="BK39" s="226"/>
      <c r="BL39" s="226"/>
      <c r="BM39" s="226"/>
      <c r="BN39" s="226"/>
      <c r="BO39" s="235"/>
      <c r="BP39" s="235"/>
      <c r="BQ39" s="232">
        <v>33</v>
      </c>
      <c r="BR39" s="233"/>
      <c r="BS39" s="1032"/>
      <c r="BT39" s="1033"/>
      <c r="BU39" s="1033"/>
      <c r="BV39" s="1033"/>
      <c r="BW39" s="1033"/>
      <c r="BX39" s="1033"/>
      <c r="BY39" s="1033"/>
      <c r="BZ39" s="1033"/>
      <c r="CA39" s="1033"/>
      <c r="CB39" s="1033"/>
      <c r="CC39" s="1033"/>
      <c r="CD39" s="1033"/>
      <c r="CE39" s="1033"/>
      <c r="CF39" s="1033"/>
      <c r="CG39" s="1054"/>
      <c r="CH39" s="1029"/>
      <c r="CI39" s="1030"/>
      <c r="CJ39" s="1030"/>
      <c r="CK39" s="1030"/>
      <c r="CL39" s="1031"/>
      <c r="CM39" s="1029"/>
      <c r="CN39" s="1030"/>
      <c r="CO39" s="1030"/>
      <c r="CP39" s="1030"/>
      <c r="CQ39" s="1031"/>
      <c r="CR39" s="1029"/>
      <c r="CS39" s="1030"/>
      <c r="CT39" s="1030"/>
      <c r="CU39" s="1030"/>
      <c r="CV39" s="1031"/>
      <c r="CW39" s="1029"/>
      <c r="CX39" s="1030"/>
      <c r="CY39" s="1030"/>
      <c r="CZ39" s="1030"/>
      <c r="DA39" s="1031"/>
      <c r="DB39" s="1029"/>
      <c r="DC39" s="1030"/>
      <c r="DD39" s="1030"/>
      <c r="DE39" s="1030"/>
      <c r="DF39" s="1031"/>
      <c r="DG39" s="1029"/>
      <c r="DH39" s="1030"/>
      <c r="DI39" s="1030"/>
      <c r="DJ39" s="1030"/>
      <c r="DK39" s="1031"/>
      <c r="DL39" s="1029"/>
      <c r="DM39" s="1030"/>
      <c r="DN39" s="1030"/>
      <c r="DO39" s="1030"/>
      <c r="DP39" s="1031"/>
      <c r="DQ39" s="1029"/>
      <c r="DR39" s="1030"/>
      <c r="DS39" s="1030"/>
      <c r="DT39" s="1030"/>
      <c r="DU39" s="1031"/>
      <c r="DV39" s="1032"/>
      <c r="DW39" s="1033"/>
      <c r="DX39" s="1033"/>
      <c r="DY39" s="1033"/>
      <c r="DZ39" s="1034"/>
      <c r="EA39" s="224"/>
    </row>
    <row r="40" spans="1:131" ht="26.25" customHeight="1" x14ac:dyDescent="0.15">
      <c r="A40" s="232">
        <v>13</v>
      </c>
      <c r="B40" s="1070"/>
      <c r="C40" s="1071"/>
      <c r="D40" s="1071"/>
      <c r="E40" s="1071"/>
      <c r="F40" s="1071"/>
      <c r="G40" s="1071"/>
      <c r="H40" s="1071"/>
      <c r="I40" s="1071"/>
      <c r="J40" s="1071"/>
      <c r="K40" s="1071"/>
      <c r="L40" s="1071"/>
      <c r="M40" s="1071"/>
      <c r="N40" s="1071"/>
      <c r="O40" s="1071"/>
      <c r="P40" s="1072"/>
      <c r="Q40" s="1078"/>
      <c r="R40" s="1079"/>
      <c r="S40" s="1079"/>
      <c r="T40" s="1079"/>
      <c r="U40" s="1079"/>
      <c r="V40" s="1079"/>
      <c r="W40" s="1079"/>
      <c r="X40" s="1079"/>
      <c r="Y40" s="1079"/>
      <c r="Z40" s="1079"/>
      <c r="AA40" s="1079"/>
      <c r="AB40" s="1079"/>
      <c r="AC40" s="1079"/>
      <c r="AD40" s="1079"/>
      <c r="AE40" s="1080"/>
      <c r="AF40" s="1075"/>
      <c r="AG40" s="1076"/>
      <c r="AH40" s="1076"/>
      <c r="AI40" s="1076"/>
      <c r="AJ40" s="1077"/>
      <c r="AK40" s="1020"/>
      <c r="AL40" s="1011"/>
      <c r="AM40" s="1011"/>
      <c r="AN40" s="1011"/>
      <c r="AO40" s="1011"/>
      <c r="AP40" s="1011"/>
      <c r="AQ40" s="1011"/>
      <c r="AR40" s="1011"/>
      <c r="AS40" s="1011"/>
      <c r="AT40" s="1011"/>
      <c r="AU40" s="1011"/>
      <c r="AV40" s="1011"/>
      <c r="AW40" s="1011"/>
      <c r="AX40" s="1011"/>
      <c r="AY40" s="1011"/>
      <c r="AZ40" s="1081"/>
      <c r="BA40" s="1081"/>
      <c r="BB40" s="1081"/>
      <c r="BC40" s="1081"/>
      <c r="BD40" s="1081"/>
      <c r="BE40" s="1012"/>
      <c r="BF40" s="1012"/>
      <c r="BG40" s="1012"/>
      <c r="BH40" s="1012"/>
      <c r="BI40" s="1013"/>
      <c r="BJ40" s="226"/>
      <c r="BK40" s="226"/>
      <c r="BL40" s="226"/>
      <c r="BM40" s="226"/>
      <c r="BN40" s="226"/>
      <c r="BO40" s="235"/>
      <c r="BP40" s="235"/>
      <c r="BQ40" s="232">
        <v>34</v>
      </c>
      <c r="BR40" s="233"/>
      <c r="BS40" s="1032"/>
      <c r="BT40" s="1033"/>
      <c r="BU40" s="1033"/>
      <c r="BV40" s="1033"/>
      <c r="BW40" s="1033"/>
      <c r="BX40" s="1033"/>
      <c r="BY40" s="1033"/>
      <c r="BZ40" s="1033"/>
      <c r="CA40" s="1033"/>
      <c r="CB40" s="1033"/>
      <c r="CC40" s="1033"/>
      <c r="CD40" s="1033"/>
      <c r="CE40" s="1033"/>
      <c r="CF40" s="1033"/>
      <c r="CG40" s="1054"/>
      <c r="CH40" s="1029"/>
      <c r="CI40" s="1030"/>
      <c r="CJ40" s="1030"/>
      <c r="CK40" s="1030"/>
      <c r="CL40" s="1031"/>
      <c r="CM40" s="1029"/>
      <c r="CN40" s="1030"/>
      <c r="CO40" s="1030"/>
      <c r="CP40" s="1030"/>
      <c r="CQ40" s="1031"/>
      <c r="CR40" s="1029"/>
      <c r="CS40" s="1030"/>
      <c r="CT40" s="1030"/>
      <c r="CU40" s="1030"/>
      <c r="CV40" s="1031"/>
      <c r="CW40" s="1029"/>
      <c r="CX40" s="1030"/>
      <c r="CY40" s="1030"/>
      <c r="CZ40" s="1030"/>
      <c r="DA40" s="1031"/>
      <c r="DB40" s="1029"/>
      <c r="DC40" s="1030"/>
      <c r="DD40" s="1030"/>
      <c r="DE40" s="1030"/>
      <c r="DF40" s="1031"/>
      <c r="DG40" s="1029"/>
      <c r="DH40" s="1030"/>
      <c r="DI40" s="1030"/>
      <c r="DJ40" s="1030"/>
      <c r="DK40" s="1031"/>
      <c r="DL40" s="1029"/>
      <c r="DM40" s="1030"/>
      <c r="DN40" s="1030"/>
      <c r="DO40" s="1030"/>
      <c r="DP40" s="1031"/>
      <c r="DQ40" s="1029"/>
      <c r="DR40" s="1030"/>
      <c r="DS40" s="1030"/>
      <c r="DT40" s="1030"/>
      <c r="DU40" s="1031"/>
      <c r="DV40" s="1032"/>
      <c r="DW40" s="1033"/>
      <c r="DX40" s="1033"/>
      <c r="DY40" s="1033"/>
      <c r="DZ40" s="1034"/>
      <c r="EA40" s="224"/>
    </row>
    <row r="41" spans="1:131" ht="26.25" customHeight="1" x14ac:dyDescent="0.15">
      <c r="A41" s="232">
        <v>14</v>
      </c>
      <c r="B41" s="1070"/>
      <c r="C41" s="1071"/>
      <c r="D41" s="1071"/>
      <c r="E41" s="1071"/>
      <c r="F41" s="1071"/>
      <c r="G41" s="1071"/>
      <c r="H41" s="1071"/>
      <c r="I41" s="1071"/>
      <c r="J41" s="1071"/>
      <c r="K41" s="1071"/>
      <c r="L41" s="1071"/>
      <c r="M41" s="1071"/>
      <c r="N41" s="1071"/>
      <c r="O41" s="1071"/>
      <c r="P41" s="1072"/>
      <c r="Q41" s="1078"/>
      <c r="R41" s="1079"/>
      <c r="S41" s="1079"/>
      <c r="T41" s="1079"/>
      <c r="U41" s="1079"/>
      <c r="V41" s="1079"/>
      <c r="W41" s="1079"/>
      <c r="X41" s="1079"/>
      <c r="Y41" s="1079"/>
      <c r="Z41" s="1079"/>
      <c r="AA41" s="1079"/>
      <c r="AB41" s="1079"/>
      <c r="AC41" s="1079"/>
      <c r="AD41" s="1079"/>
      <c r="AE41" s="1080"/>
      <c r="AF41" s="1075"/>
      <c r="AG41" s="1076"/>
      <c r="AH41" s="1076"/>
      <c r="AI41" s="1076"/>
      <c r="AJ41" s="1077"/>
      <c r="AK41" s="1020"/>
      <c r="AL41" s="1011"/>
      <c r="AM41" s="1011"/>
      <c r="AN41" s="1011"/>
      <c r="AO41" s="1011"/>
      <c r="AP41" s="1011"/>
      <c r="AQ41" s="1011"/>
      <c r="AR41" s="1011"/>
      <c r="AS41" s="1011"/>
      <c r="AT41" s="1011"/>
      <c r="AU41" s="1011"/>
      <c r="AV41" s="1011"/>
      <c r="AW41" s="1011"/>
      <c r="AX41" s="1011"/>
      <c r="AY41" s="1011"/>
      <c r="AZ41" s="1081"/>
      <c r="BA41" s="1081"/>
      <c r="BB41" s="1081"/>
      <c r="BC41" s="1081"/>
      <c r="BD41" s="1081"/>
      <c r="BE41" s="1012"/>
      <c r="BF41" s="1012"/>
      <c r="BG41" s="1012"/>
      <c r="BH41" s="1012"/>
      <c r="BI41" s="1013"/>
      <c r="BJ41" s="226"/>
      <c r="BK41" s="226"/>
      <c r="BL41" s="226"/>
      <c r="BM41" s="226"/>
      <c r="BN41" s="226"/>
      <c r="BO41" s="235"/>
      <c r="BP41" s="235"/>
      <c r="BQ41" s="232">
        <v>35</v>
      </c>
      <c r="BR41" s="233"/>
      <c r="BS41" s="1032"/>
      <c r="BT41" s="1033"/>
      <c r="BU41" s="1033"/>
      <c r="BV41" s="1033"/>
      <c r="BW41" s="1033"/>
      <c r="BX41" s="1033"/>
      <c r="BY41" s="1033"/>
      <c r="BZ41" s="1033"/>
      <c r="CA41" s="1033"/>
      <c r="CB41" s="1033"/>
      <c r="CC41" s="1033"/>
      <c r="CD41" s="1033"/>
      <c r="CE41" s="1033"/>
      <c r="CF41" s="1033"/>
      <c r="CG41" s="1054"/>
      <c r="CH41" s="1029"/>
      <c r="CI41" s="1030"/>
      <c r="CJ41" s="1030"/>
      <c r="CK41" s="1030"/>
      <c r="CL41" s="1031"/>
      <c r="CM41" s="1029"/>
      <c r="CN41" s="1030"/>
      <c r="CO41" s="1030"/>
      <c r="CP41" s="1030"/>
      <c r="CQ41" s="1031"/>
      <c r="CR41" s="1029"/>
      <c r="CS41" s="1030"/>
      <c r="CT41" s="1030"/>
      <c r="CU41" s="1030"/>
      <c r="CV41" s="1031"/>
      <c r="CW41" s="1029"/>
      <c r="CX41" s="1030"/>
      <c r="CY41" s="1030"/>
      <c r="CZ41" s="1030"/>
      <c r="DA41" s="1031"/>
      <c r="DB41" s="1029"/>
      <c r="DC41" s="1030"/>
      <c r="DD41" s="1030"/>
      <c r="DE41" s="1030"/>
      <c r="DF41" s="1031"/>
      <c r="DG41" s="1029"/>
      <c r="DH41" s="1030"/>
      <c r="DI41" s="1030"/>
      <c r="DJ41" s="1030"/>
      <c r="DK41" s="1031"/>
      <c r="DL41" s="1029"/>
      <c r="DM41" s="1030"/>
      <c r="DN41" s="1030"/>
      <c r="DO41" s="1030"/>
      <c r="DP41" s="1031"/>
      <c r="DQ41" s="1029"/>
      <c r="DR41" s="1030"/>
      <c r="DS41" s="1030"/>
      <c r="DT41" s="1030"/>
      <c r="DU41" s="1031"/>
      <c r="DV41" s="1032"/>
      <c r="DW41" s="1033"/>
      <c r="DX41" s="1033"/>
      <c r="DY41" s="1033"/>
      <c r="DZ41" s="1034"/>
      <c r="EA41" s="224"/>
    </row>
    <row r="42" spans="1:131" ht="26.25" customHeight="1" x14ac:dyDescent="0.15">
      <c r="A42" s="232">
        <v>15</v>
      </c>
      <c r="B42" s="1070"/>
      <c r="C42" s="1071"/>
      <c r="D42" s="1071"/>
      <c r="E42" s="1071"/>
      <c r="F42" s="1071"/>
      <c r="G42" s="1071"/>
      <c r="H42" s="1071"/>
      <c r="I42" s="1071"/>
      <c r="J42" s="1071"/>
      <c r="K42" s="1071"/>
      <c r="L42" s="1071"/>
      <c r="M42" s="1071"/>
      <c r="N42" s="1071"/>
      <c r="O42" s="1071"/>
      <c r="P42" s="1072"/>
      <c r="Q42" s="1078"/>
      <c r="R42" s="1079"/>
      <c r="S42" s="1079"/>
      <c r="T42" s="1079"/>
      <c r="U42" s="1079"/>
      <c r="V42" s="1079"/>
      <c r="W42" s="1079"/>
      <c r="X42" s="1079"/>
      <c r="Y42" s="1079"/>
      <c r="Z42" s="1079"/>
      <c r="AA42" s="1079"/>
      <c r="AB42" s="1079"/>
      <c r="AC42" s="1079"/>
      <c r="AD42" s="1079"/>
      <c r="AE42" s="1080"/>
      <c r="AF42" s="1075"/>
      <c r="AG42" s="1076"/>
      <c r="AH42" s="1076"/>
      <c r="AI42" s="1076"/>
      <c r="AJ42" s="1077"/>
      <c r="AK42" s="1020"/>
      <c r="AL42" s="1011"/>
      <c r="AM42" s="1011"/>
      <c r="AN42" s="1011"/>
      <c r="AO42" s="1011"/>
      <c r="AP42" s="1011"/>
      <c r="AQ42" s="1011"/>
      <c r="AR42" s="1011"/>
      <c r="AS42" s="1011"/>
      <c r="AT42" s="1011"/>
      <c r="AU42" s="1011"/>
      <c r="AV42" s="1011"/>
      <c r="AW42" s="1011"/>
      <c r="AX42" s="1011"/>
      <c r="AY42" s="1011"/>
      <c r="AZ42" s="1081"/>
      <c r="BA42" s="1081"/>
      <c r="BB42" s="1081"/>
      <c r="BC42" s="1081"/>
      <c r="BD42" s="1081"/>
      <c r="BE42" s="1012"/>
      <c r="BF42" s="1012"/>
      <c r="BG42" s="1012"/>
      <c r="BH42" s="1012"/>
      <c r="BI42" s="1013"/>
      <c r="BJ42" s="226"/>
      <c r="BK42" s="226"/>
      <c r="BL42" s="226"/>
      <c r="BM42" s="226"/>
      <c r="BN42" s="226"/>
      <c r="BO42" s="235"/>
      <c r="BP42" s="235"/>
      <c r="BQ42" s="232">
        <v>36</v>
      </c>
      <c r="BR42" s="233"/>
      <c r="BS42" s="1032"/>
      <c r="BT42" s="1033"/>
      <c r="BU42" s="1033"/>
      <c r="BV42" s="1033"/>
      <c r="BW42" s="1033"/>
      <c r="BX42" s="1033"/>
      <c r="BY42" s="1033"/>
      <c r="BZ42" s="1033"/>
      <c r="CA42" s="1033"/>
      <c r="CB42" s="1033"/>
      <c r="CC42" s="1033"/>
      <c r="CD42" s="1033"/>
      <c r="CE42" s="1033"/>
      <c r="CF42" s="1033"/>
      <c r="CG42" s="1054"/>
      <c r="CH42" s="1029"/>
      <c r="CI42" s="1030"/>
      <c r="CJ42" s="1030"/>
      <c r="CK42" s="1030"/>
      <c r="CL42" s="1031"/>
      <c r="CM42" s="1029"/>
      <c r="CN42" s="1030"/>
      <c r="CO42" s="1030"/>
      <c r="CP42" s="1030"/>
      <c r="CQ42" s="1031"/>
      <c r="CR42" s="1029"/>
      <c r="CS42" s="1030"/>
      <c r="CT42" s="1030"/>
      <c r="CU42" s="1030"/>
      <c r="CV42" s="1031"/>
      <c r="CW42" s="1029"/>
      <c r="CX42" s="1030"/>
      <c r="CY42" s="1030"/>
      <c r="CZ42" s="1030"/>
      <c r="DA42" s="1031"/>
      <c r="DB42" s="1029"/>
      <c r="DC42" s="1030"/>
      <c r="DD42" s="1030"/>
      <c r="DE42" s="1030"/>
      <c r="DF42" s="1031"/>
      <c r="DG42" s="1029"/>
      <c r="DH42" s="1030"/>
      <c r="DI42" s="1030"/>
      <c r="DJ42" s="1030"/>
      <c r="DK42" s="1031"/>
      <c r="DL42" s="1029"/>
      <c r="DM42" s="1030"/>
      <c r="DN42" s="1030"/>
      <c r="DO42" s="1030"/>
      <c r="DP42" s="1031"/>
      <c r="DQ42" s="1029"/>
      <c r="DR42" s="1030"/>
      <c r="DS42" s="1030"/>
      <c r="DT42" s="1030"/>
      <c r="DU42" s="1031"/>
      <c r="DV42" s="1032"/>
      <c r="DW42" s="1033"/>
      <c r="DX42" s="1033"/>
      <c r="DY42" s="1033"/>
      <c r="DZ42" s="1034"/>
      <c r="EA42" s="224"/>
    </row>
    <row r="43" spans="1:131" ht="26.25" customHeight="1" x14ac:dyDescent="0.15">
      <c r="A43" s="232">
        <v>16</v>
      </c>
      <c r="B43" s="1070"/>
      <c r="C43" s="1071"/>
      <c r="D43" s="1071"/>
      <c r="E43" s="1071"/>
      <c r="F43" s="1071"/>
      <c r="G43" s="1071"/>
      <c r="H43" s="1071"/>
      <c r="I43" s="1071"/>
      <c r="J43" s="1071"/>
      <c r="K43" s="1071"/>
      <c r="L43" s="1071"/>
      <c r="M43" s="1071"/>
      <c r="N43" s="1071"/>
      <c r="O43" s="1071"/>
      <c r="P43" s="1072"/>
      <c r="Q43" s="1078"/>
      <c r="R43" s="1079"/>
      <c r="S43" s="1079"/>
      <c r="T43" s="1079"/>
      <c r="U43" s="1079"/>
      <c r="V43" s="1079"/>
      <c r="W43" s="1079"/>
      <c r="X43" s="1079"/>
      <c r="Y43" s="1079"/>
      <c r="Z43" s="1079"/>
      <c r="AA43" s="1079"/>
      <c r="AB43" s="1079"/>
      <c r="AC43" s="1079"/>
      <c r="AD43" s="1079"/>
      <c r="AE43" s="1080"/>
      <c r="AF43" s="1075"/>
      <c r="AG43" s="1076"/>
      <c r="AH43" s="1076"/>
      <c r="AI43" s="1076"/>
      <c r="AJ43" s="1077"/>
      <c r="AK43" s="1020"/>
      <c r="AL43" s="1011"/>
      <c r="AM43" s="1011"/>
      <c r="AN43" s="1011"/>
      <c r="AO43" s="1011"/>
      <c r="AP43" s="1011"/>
      <c r="AQ43" s="1011"/>
      <c r="AR43" s="1011"/>
      <c r="AS43" s="1011"/>
      <c r="AT43" s="1011"/>
      <c r="AU43" s="1011"/>
      <c r="AV43" s="1011"/>
      <c r="AW43" s="1011"/>
      <c r="AX43" s="1011"/>
      <c r="AY43" s="1011"/>
      <c r="AZ43" s="1081"/>
      <c r="BA43" s="1081"/>
      <c r="BB43" s="1081"/>
      <c r="BC43" s="1081"/>
      <c r="BD43" s="1081"/>
      <c r="BE43" s="1012"/>
      <c r="BF43" s="1012"/>
      <c r="BG43" s="1012"/>
      <c r="BH43" s="1012"/>
      <c r="BI43" s="1013"/>
      <c r="BJ43" s="226"/>
      <c r="BK43" s="226"/>
      <c r="BL43" s="226"/>
      <c r="BM43" s="226"/>
      <c r="BN43" s="226"/>
      <c r="BO43" s="235"/>
      <c r="BP43" s="235"/>
      <c r="BQ43" s="232">
        <v>37</v>
      </c>
      <c r="BR43" s="233"/>
      <c r="BS43" s="1032"/>
      <c r="BT43" s="1033"/>
      <c r="BU43" s="1033"/>
      <c r="BV43" s="1033"/>
      <c r="BW43" s="1033"/>
      <c r="BX43" s="1033"/>
      <c r="BY43" s="1033"/>
      <c r="BZ43" s="1033"/>
      <c r="CA43" s="1033"/>
      <c r="CB43" s="1033"/>
      <c r="CC43" s="1033"/>
      <c r="CD43" s="1033"/>
      <c r="CE43" s="1033"/>
      <c r="CF43" s="1033"/>
      <c r="CG43" s="1054"/>
      <c r="CH43" s="1029"/>
      <c r="CI43" s="1030"/>
      <c r="CJ43" s="1030"/>
      <c r="CK43" s="1030"/>
      <c r="CL43" s="1031"/>
      <c r="CM43" s="1029"/>
      <c r="CN43" s="1030"/>
      <c r="CO43" s="1030"/>
      <c r="CP43" s="1030"/>
      <c r="CQ43" s="1031"/>
      <c r="CR43" s="1029"/>
      <c r="CS43" s="1030"/>
      <c r="CT43" s="1030"/>
      <c r="CU43" s="1030"/>
      <c r="CV43" s="1031"/>
      <c r="CW43" s="1029"/>
      <c r="CX43" s="1030"/>
      <c r="CY43" s="1030"/>
      <c r="CZ43" s="1030"/>
      <c r="DA43" s="1031"/>
      <c r="DB43" s="1029"/>
      <c r="DC43" s="1030"/>
      <c r="DD43" s="1030"/>
      <c r="DE43" s="1030"/>
      <c r="DF43" s="1031"/>
      <c r="DG43" s="1029"/>
      <c r="DH43" s="1030"/>
      <c r="DI43" s="1030"/>
      <c r="DJ43" s="1030"/>
      <c r="DK43" s="1031"/>
      <c r="DL43" s="1029"/>
      <c r="DM43" s="1030"/>
      <c r="DN43" s="1030"/>
      <c r="DO43" s="1030"/>
      <c r="DP43" s="1031"/>
      <c r="DQ43" s="1029"/>
      <c r="DR43" s="1030"/>
      <c r="DS43" s="1030"/>
      <c r="DT43" s="1030"/>
      <c r="DU43" s="1031"/>
      <c r="DV43" s="1032"/>
      <c r="DW43" s="1033"/>
      <c r="DX43" s="1033"/>
      <c r="DY43" s="1033"/>
      <c r="DZ43" s="1034"/>
      <c r="EA43" s="224"/>
    </row>
    <row r="44" spans="1:131" ht="26.25" customHeight="1" x14ac:dyDescent="0.15">
      <c r="A44" s="232">
        <v>17</v>
      </c>
      <c r="B44" s="1070"/>
      <c r="C44" s="1071"/>
      <c r="D44" s="1071"/>
      <c r="E44" s="1071"/>
      <c r="F44" s="1071"/>
      <c r="G44" s="1071"/>
      <c r="H44" s="1071"/>
      <c r="I44" s="1071"/>
      <c r="J44" s="1071"/>
      <c r="K44" s="1071"/>
      <c r="L44" s="1071"/>
      <c r="M44" s="1071"/>
      <c r="N44" s="1071"/>
      <c r="O44" s="1071"/>
      <c r="P44" s="1072"/>
      <c r="Q44" s="1078"/>
      <c r="R44" s="1079"/>
      <c r="S44" s="1079"/>
      <c r="T44" s="1079"/>
      <c r="U44" s="1079"/>
      <c r="V44" s="1079"/>
      <c r="W44" s="1079"/>
      <c r="X44" s="1079"/>
      <c r="Y44" s="1079"/>
      <c r="Z44" s="1079"/>
      <c r="AA44" s="1079"/>
      <c r="AB44" s="1079"/>
      <c r="AC44" s="1079"/>
      <c r="AD44" s="1079"/>
      <c r="AE44" s="1080"/>
      <c r="AF44" s="1075"/>
      <c r="AG44" s="1076"/>
      <c r="AH44" s="1076"/>
      <c r="AI44" s="1076"/>
      <c r="AJ44" s="1077"/>
      <c r="AK44" s="1020"/>
      <c r="AL44" s="1011"/>
      <c r="AM44" s="1011"/>
      <c r="AN44" s="1011"/>
      <c r="AO44" s="1011"/>
      <c r="AP44" s="1011"/>
      <c r="AQ44" s="1011"/>
      <c r="AR44" s="1011"/>
      <c r="AS44" s="1011"/>
      <c r="AT44" s="1011"/>
      <c r="AU44" s="1011"/>
      <c r="AV44" s="1011"/>
      <c r="AW44" s="1011"/>
      <c r="AX44" s="1011"/>
      <c r="AY44" s="1011"/>
      <c r="AZ44" s="1081"/>
      <c r="BA44" s="1081"/>
      <c r="BB44" s="1081"/>
      <c r="BC44" s="1081"/>
      <c r="BD44" s="1081"/>
      <c r="BE44" s="1012"/>
      <c r="BF44" s="1012"/>
      <c r="BG44" s="1012"/>
      <c r="BH44" s="1012"/>
      <c r="BI44" s="1013"/>
      <c r="BJ44" s="226"/>
      <c r="BK44" s="226"/>
      <c r="BL44" s="226"/>
      <c r="BM44" s="226"/>
      <c r="BN44" s="226"/>
      <c r="BO44" s="235"/>
      <c r="BP44" s="235"/>
      <c r="BQ44" s="232">
        <v>38</v>
      </c>
      <c r="BR44" s="233"/>
      <c r="BS44" s="1032"/>
      <c r="BT44" s="1033"/>
      <c r="BU44" s="1033"/>
      <c r="BV44" s="1033"/>
      <c r="BW44" s="1033"/>
      <c r="BX44" s="1033"/>
      <c r="BY44" s="1033"/>
      <c r="BZ44" s="1033"/>
      <c r="CA44" s="1033"/>
      <c r="CB44" s="1033"/>
      <c r="CC44" s="1033"/>
      <c r="CD44" s="1033"/>
      <c r="CE44" s="1033"/>
      <c r="CF44" s="1033"/>
      <c r="CG44" s="1054"/>
      <c r="CH44" s="1029"/>
      <c r="CI44" s="1030"/>
      <c r="CJ44" s="1030"/>
      <c r="CK44" s="1030"/>
      <c r="CL44" s="1031"/>
      <c r="CM44" s="1029"/>
      <c r="CN44" s="1030"/>
      <c r="CO44" s="1030"/>
      <c r="CP44" s="1030"/>
      <c r="CQ44" s="1031"/>
      <c r="CR44" s="1029"/>
      <c r="CS44" s="1030"/>
      <c r="CT44" s="1030"/>
      <c r="CU44" s="1030"/>
      <c r="CV44" s="1031"/>
      <c r="CW44" s="1029"/>
      <c r="CX44" s="1030"/>
      <c r="CY44" s="1030"/>
      <c r="CZ44" s="1030"/>
      <c r="DA44" s="1031"/>
      <c r="DB44" s="1029"/>
      <c r="DC44" s="1030"/>
      <c r="DD44" s="1030"/>
      <c r="DE44" s="1030"/>
      <c r="DF44" s="1031"/>
      <c r="DG44" s="1029"/>
      <c r="DH44" s="1030"/>
      <c r="DI44" s="1030"/>
      <c r="DJ44" s="1030"/>
      <c r="DK44" s="1031"/>
      <c r="DL44" s="1029"/>
      <c r="DM44" s="1030"/>
      <c r="DN44" s="1030"/>
      <c r="DO44" s="1030"/>
      <c r="DP44" s="1031"/>
      <c r="DQ44" s="1029"/>
      <c r="DR44" s="1030"/>
      <c r="DS44" s="1030"/>
      <c r="DT44" s="1030"/>
      <c r="DU44" s="1031"/>
      <c r="DV44" s="1032"/>
      <c r="DW44" s="1033"/>
      <c r="DX44" s="1033"/>
      <c r="DY44" s="1033"/>
      <c r="DZ44" s="1034"/>
      <c r="EA44" s="224"/>
    </row>
    <row r="45" spans="1:131" ht="26.25" customHeight="1" x14ac:dyDescent="0.15">
      <c r="A45" s="232">
        <v>18</v>
      </c>
      <c r="B45" s="1070"/>
      <c r="C45" s="1071"/>
      <c r="D45" s="1071"/>
      <c r="E45" s="1071"/>
      <c r="F45" s="1071"/>
      <c r="G45" s="1071"/>
      <c r="H45" s="1071"/>
      <c r="I45" s="1071"/>
      <c r="J45" s="1071"/>
      <c r="K45" s="1071"/>
      <c r="L45" s="1071"/>
      <c r="M45" s="1071"/>
      <c r="N45" s="1071"/>
      <c r="O45" s="1071"/>
      <c r="P45" s="1072"/>
      <c r="Q45" s="1078"/>
      <c r="R45" s="1079"/>
      <c r="S45" s="1079"/>
      <c r="T45" s="1079"/>
      <c r="U45" s="1079"/>
      <c r="V45" s="1079"/>
      <c r="W45" s="1079"/>
      <c r="X45" s="1079"/>
      <c r="Y45" s="1079"/>
      <c r="Z45" s="1079"/>
      <c r="AA45" s="1079"/>
      <c r="AB45" s="1079"/>
      <c r="AC45" s="1079"/>
      <c r="AD45" s="1079"/>
      <c r="AE45" s="1080"/>
      <c r="AF45" s="1075"/>
      <c r="AG45" s="1076"/>
      <c r="AH45" s="1076"/>
      <c r="AI45" s="1076"/>
      <c r="AJ45" s="1077"/>
      <c r="AK45" s="1020"/>
      <c r="AL45" s="1011"/>
      <c r="AM45" s="1011"/>
      <c r="AN45" s="1011"/>
      <c r="AO45" s="1011"/>
      <c r="AP45" s="1011"/>
      <c r="AQ45" s="1011"/>
      <c r="AR45" s="1011"/>
      <c r="AS45" s="1011"/>
      <c r="AT45" s="1011"/>
      <c r="AU45" s="1011"/>
      <c r="AV45" s="1011"/>
      <c r="AW45" s="1011"/>
      <c r="AX45" s="1011"/>
      <c r="AY45" s="1011"/>
      <c r="AZ45" s="1081"/>
      <c r="BA45" s="1081"/>
      <c r="BB45" s="1081"/>
      <c r="BC45" s="1081"/>
      <c r="BD45" s="1081"/>
      <c r="BE45" s="1012"/>
      <c r="BF45" s="1012"/>
      <c r="BG45" s="1012"/>
      <c r="BH45" s="1012"/>
      <c r="BI45" s="1013"/>
      <c r="BJ45" s="226"/>
      <c r="BK45" s="226"/>
      <c r="BL45" s="226"/>
      <c r="BM45" s="226"/>
      <c r="BN45" s="226"/>
      <c r="BO45" s="235"/>
      <c r="BP45" s="235"/>
      <c r="BQ45" s="232">
        <v>39</v>
      </c>
      <c r="BR45" s="233"/>
      <c r="BS45" s="1032"/>
      <c r="BT45" s="1033"/>
      <c r="BU45" s="1033"/>
      <c r="BV45" s="1033"/>
      <c r="BW45" s="1033"/>
      <c r="BX45" s="1033"/>
      <c r="BY45" s="1033"/>
      <c r="BZ45" s="1033"/>
      <c r="CA45" s="1033"/>
      <c r="CB45" s="1033"/>
      <c r="CC45" s="1033"/>
      <c r="CD45" s="1033"/>
      <c r="CE45" s="1033"/>
      <c r="CF45" s="1033"/>
      <c r="CG45" s="1054"/>
      <c r="CH45" s="1029"/>
      <c r="CI45" s="1030"/>
      <c r="CJ45" s="1030"/>
      <c r="CK45" s="1030"/>
      <c r="CL45" s="1031"/>
      <c r="CM45" s="1029"/>
      <c r="CN45" s="1030"/>
      <c r="CO45" s="1030"/>
      <c r="CP45" s="1030"/>
      <c r="CQ45" s="1031"/>
      <c r="CR45" s="1029"/>
      <c r="CS45" s="1030"/>
      <c r="CT45" s="1030"/>
      <c r="CU45" s="1030"/>
      <c r="CV45" s="1031"/>
      <c r="CW45" s="1029"/>
      <c r="CX45" s="1030"/>
      <c r="CY45" s="1030"/>
      <c r="CZ45" s="1030"/>
      <c r="DA45" s="1031"/>
      <c r="DB45" s="1029"/>
      <c r="DC45" s="1030"/>
      <c r="DD45" s="1030"/>
      <c r="DE45" s="1030"/>
      <c r="DF45" s="1031"/>
      <c r="DG45" s="1029"/>
      <c r="DH45" s="1030"/>
      <c r="DI45" s="1030"/>
      <c r="DJ45" s="1030"/>
      <c r="DK45" s="1031"/>
      <c r="DL45" s="1029"/>
      <c r="DM45" s="1030"/>
      <c r="DN45" s="1030"/>
      <c r="DO45" s="1030"/>
      <c r="DP45" s="1031"/>
      <c r="DQ45" s="1029"/>
      <c r="DR45" s="1030"/>
      <c r="DS45" s="1030"/>
      <c r="DT45" s="1030"/>
      <c r="DU45" s="1031"/>
      <c r="DV45" s="1032"/>
      <c r="DW45" s="1033"/>
      <c r="DX45" s="1033"/>
      <c r="DY45" s="1033"/>
      <c r="DZ45" s="1034"/>
      <c r="EA45" s="224"/>
    </row>
    <row r="46" spans="1:131" ht="26.25" customHeight="1" x14ac:dyDescent="0.15">
      <c r="A46" s="232">
        <v>19</v>
      </c>
      <c r="B46" s="1070"/>
      <c r="C46" s="1071"/>
      <c r="D46" s="1071"/>
      <c r="E46" s="1071"/>
      <c r="F46" s="1071"/>
      <c r="G46" s="1071"/>
      <c r="H46" s="1071"/>
      <c r="I46" s="1071"/>
      <c r="J46" s="1071"/>
      <c r="K46" s="1071"/>
      <c r="L46" s="1071"/>
      <c r="M46" s="1071"/>
      <c r="N46" s="1071"/>
      <c r="O46" s="1071"/>
      <c r="P46" s="1072"/>
      <c r="Q46" s="1078"/>
      <c r="R46" s="1079"/>
      <c r="S46" s="1079"/>
      <c r="T46" s="1079"/>
      <c r="U46" s="1079"/>
      <c r="V46" s="1079"/>
      <c r="W46" s="1079"/>
      <c r="X46" s="1079"/>
      <c r="Y46" s="1079"/>
      <c r="Z46" s="1079"/>
      <c r="AA46" s="1079"/>
      <c r="AB46" s="1079"/>
      <c r="AC46" s="1079"/>
      <c r="AD46" s="1079"/>
      <c r="AE46" s="1080"/>
      <c r="AF46" s="1075"/>
      <c r="AG46" s="1076"/>
      <c r="AH46" s="1076"/>
      <c r="AI46" s="1076"/>
      <c r="AJ46" s="1077"/>
      <c r="AK46" s="1020"/>
      <c r="AL46" s="1011"/>
      <c r="AM46" s="1011"/>
      <c r="AN46" s="1011"/>
      <c r="AO46" s="1011"/>
      <c r="AP46" s="1011"/>
      <c r="AQ46" s="1011"/>
      <c r="AR46" s="1011"/>
      <c r="AS46" s="1011"/>
      <c r="AT46" s="1011"/>
      <c r="AU46" s="1011"/>
      <c r="AV46" s="1011"/>
      <c r="AW46" s="1011"/>
      <c r="AX46" s="1011"/>
      <c r="AY46" s="1011"/>
      <c r="AZ46" s="1081"/>
      <c r="BA46" s="1081"/>
      <c r="BB46" s="1081"/>
      <c r="BC46" s="1081"/>
      <c r="BD46" s="1081"/>
      <c r="BE46" s="1012"/>
      <c r="BF46" s="1012"/>
      <c r="BG46" s="1012"/>
      <c r="BH46" s="1012"/>
      <c r="BI46" s="1013"/>
      <c r="BJ46" s="226"/>
      <c r="BK46" s="226"/>
      <c r="BL46" s="226"/>
      <c r="BM46" s="226"/>
      <c r="BN46" s="226"/>
      <c r="BO46" s="235"/>
      <c r="BP46" s="235"/>
      <c r="BQ46" s="232">
        <v>40</v>
      </c>
      <c r="BR46" s="233"/>
      <c r="BS46" s="1032"/>
      <c r="BT46" s="1033"/>
      <c r="BU46" s="1033"/>
      <c r="BV46" s="1033"/>
      <c r="BW46" s="1033"/>
      <c r="BX46" s="1033"/>
      <c r="BY46" s="1033"/>
      <c r="BZ46" s="1033"/>
      <c r="CA46" s="1033"/>
      <c r="CB46" s="1033"/>
      <c r="CC46" s="1033"/>
      <c r="CD46" s="1033"/>
      <c r="CE46" s="1033"/>
      <c r="CF46" s="1033"/>
      <c r="CG46" s="1054"/>
      <c r="CH46" s="1029"/>
      <c r="CI46" s="1030"/>
      <c r="CJ46" s="1030"/>
      <c r="CK46" s="1030"/>
      <c r="CL46" s="1031"/>
      <c r="CM46" s="1029"/>
      <c r="CN46" s="1030"/>
      <c r="CO46" s="1030"/>
      <c r="CP46" s="1030"/>
      <c r="CQ46" s="1031"/>
      <c r="CR46" s="1029"/>
      <c r="CS46" s="1030"/>
      <c r="CT46" s="1030"/>
      <c r="CU46" s="1030"/>
      <c r="CV46" s="1031"/>
      <c r="CW46" s="1029"/>
      <c r="CX46" s="1030"/>
      <c r="CY46" s="1030"/>
      <c r="CZ46" s="1030"/>
      <c r="DA46" s="1031"/>
      <c r="DB46" s="1029"/>
      <c r="DC46" s="1030"/>
      <c r="DD46" s="1030"/>
      <c r="DE46" s="1030"/>
      <c r="DF46" s="1031"/>
      <c r="DG46" s="1029"/>
      <c r="DH46" s="1030"/>
      <c r="DI46" s="1030"/>
      <c r="DJ46" s="1030"/>
      <c r="DK46" s="1031"/>
      <c r="DL46" s="1029"/>
      <c r="DM46" s="1030"/>
      <c r="DN46" s="1030"/>
      <c r="DO46" s="1030"/>
      <c r="DP46" s="1031"/>
      <c r="DQ46" s="1029"/>
      <c r="DR46" s="1030"/>
      <c r="DS46" s="1030"/>
      <c r="DT46" s="1030"/>
      <c r="DU46" s="1031"/>
      <c r="DV46" s="1032"/>
      <c r="DW46" s="1033"/>
      <c r="DX46" s="1033"/>
      <c r="DY46" s="1033"/>
      <c r="DZ46" s="1034"/>
      <c r="EA46" s="224"/>
    </row>
    <row r="47" spans="1:131" ht="26.25" customHeight="1" x14ac:dyDescent="0.15">
      <c r="A47" s="232">
        <v>20</v>
      </c>
      <c r="B47" s="1070"/>
      <c r="C47" s="1071"/>
      <c r="D47" s="1071"/>
      <c r="E47" s="1071"/>
      <c r="F47" s="1071"/>
      <c r="G47" s="1071"/>
      <c r="H47" s="1071"/>
      <c r="I47" s="1071"/>
      <c r="J47" s="1071"/>
      <c r="K47" s="1071"/>
      <c r="L47" s="1071"/>
      <c r="M47" s="1071"/>
      <c r="N47" s="1071"/>
      <c r="O47" s="1071"/>
      <c r="P47" s="1072"/>
      <c r="Q47" s="1078"/>
      <c r="R47" s="1079"/>
      <c r="S47" s="1079"/>
      <c r="T47" s="1079"/>
      <c r="U47" s="1079"/>
      <c r="V47" s="1079"/>
      <c r="W47" s="1079"/>
      <c r="X47" s="1079"/>
      <c r="Y47" s="1079"/>
      <c r="Z47" s="1079"/>
      <c r="AA47" s="1079"/>
      <c r="AB47" s="1079"/>
      <c r="AC47" s="1079"/>
      <c r="AD47" s="1079"/>
      <c r="AE47" s="1080"/>
      <c r="AF47" s="1075"/>
      <c r="AG47" s="1076"/>
      <c r="AH47" s="1076"/>
      <c r="AI47" s="1076"/>
      <c r="AJ47" s="1077"/>
      <c r="AK47" s="1020"/>
      <c r="AL47" s="1011"/>
      <c r="AM47" s="1011"/>
      <c r="AN47" s="1011"/>
      <c r="AO47" s="1011"/>
      <c r="AP47" s="1011"/>
      <c r="AQ47" s="1011"/>
      <c r="AR47" s="1011"/>
      <c r="AS47" s="1011"/>
      <c r="AT47" s="1011"/>
      <c r="AU47" s="1011"/>
      <c r="AV47" s="1011"/>
      <c r="AW47" s="1011"/>
      <c r="AX47" s="1011"/>
      <c r="AY47" s="1011"/>
      <c r="AZ47" s="1081"/>
      <c r="BA47" s="1081"/>
      <c r="BB47" s="1081"/>
      <c r="BC47" s="1081"/>
      <c r="BD47" s="1081"/>
      <c r="BE47" s="1012"/>
      <c r="BF47" s="1012"/>
      <c r="BG47" s="1012"/>
      <c r="BH47" s="1012"/>
      <c r="BI47" s="1013"/>
      <c r="BJ47" s="226"/>
      <c r="BK47" s="226"/>
      <c r="BL47" s="226"/>
      <c r="BM47" s="226"/>
      <c r="BN47" s="226"/>
      <c r="BO47" s="235"/>
      <c r="BP47" s="235"/>
      <c r="BQ47" s="232">
        <v>41</v>
      </c>
      <c r="BR47" s="233"/>
      <c r="BS47" s="1032"/>
      <c r="BT47" s="1033"/>
      <c r="BU47" s="1033"/>
      <c r="BV47" s="1033"/>
      <c r="BW47" s="1033"/>
      <c r="BX47" s="1033"/>
      <c r="BY47" s="1033"/>
      <c r="BZ47" s="1033"/>
      <c r="CA47" s="1033"/>
      <c r="CB47" s="1033"/>
      <c r="CC47" s="1033"/>
      <c r="CD47" s="1033"/>
      <c r="CE47" s="1033"/>
      <c r="CF47" s="1033"/>
      <c r="CG47" s="1054"/>
      <c r="CH47" s="1029"/>
      <c r="CI47" s="1030"/>
      <c r="CJ47" s="1030"/>
      <c r="CK47" s="1030"/>
      <c r="CL47" s="1031"/>
      <c r="CM47" s="1029"/>
      <c r="CN47" s="1030"/>
      <c r="CO47" s="1030"/>
      <c r="CP47" s="1030"/>
      <c r="CQ47" s="1031"/>
      <c r="CR47" s="1029"/>
      <c r="CS47" s="1030"/>
      <c r="CT47" s="1030"/>
      <c r="CU47" s="1030"/>
      <c r="CV47" s="1031"/>
      <c r="CW47" s="1029"/>
      <c r="CX47" s="1030"/>
      <c r="CY47" s="1030"/>
      <c r="CZ47" s="1030"/>
      <c r="DA47" s="1031"/>
      <c r="DB47" s="1029"/>
      <c r="DC47" s="1030"/>
      <c r="DD47" s="1030"/>
      <c r="DE47" s="1030"/>
      <c r="DF47" s="1031"/>
      <c r="DG47" s="1029"/>
      <c r="DH47" s="1030"/>
      <c r="DI47" s="1030"/>
      <c r="DJ47" s="1030"/>
      <c r="DK47" s="1031"/>
      <c r="DL47" s="1029"/>
      <c r="DM47" s="1030"/>
      <c r="DN47" s="1030"/>
      <c r="DO47" s="1030"/>
      <c r="DP47" s="1031"/>
      <c r="DQ47" s="1029"/>
      <c r="DR47" s="1030"/>
      <c r="DS47" s="1030"/>
      <c r="DT47" s="1030"/>
      <c r="DU47" s="1031"/>
      <c r="DV47" s="1032"/>
      <c r="DW47" s="1033"/>
      <c r="DX47" s="1033"/>
      <c r="DY47" s="1033"/>
      <c r="DZ47" s="1034"/>
      <c r="EA47" s="224"/>
    </row>
    <row r="48" spans="1:131" ht="26.25" customHeight="1" x14ac:dyDescent="0.15">
      <c r="A48" s="232">
        <v>21</v>
      </c>
      <c r="B48" s="1070"/>
      <c r="C48" s="1071"/>
      <c r="D48" s="1071"/>
      <c r="E48" s="1071"/>
      <c r="F48" s="1071"/>
      <c r="G48" s="1071"/>
      <c r="H48" s="1071"/>
      <c r="I48" s="1071"/>
      <c r="J48" s="1071"/>
      <c r="K48" s="1071"/>
      <c r="L48" s="1071"/>
      <c r="M48" s="1071"/>
      <c r="N48" s="1071"/>
      <c r="O48" s="1071"/>
      <c r="P48" s="1072"/>
      <c r="Q48" s="1078"/>
      <c r="R48" s="1079"/>
      <c r="S48" s="1079"/>
      <c r="T48" s="1079"/>
      <c r="U48" s="1079"/>
      <c r="V48" s="1079"/>
      <c r="W48" s="1079"/>
      <c r="X48" s="1079"/>
      <c r="Y48" s="1079"/>
      <c r="Z48" s="1079"/>
      <c r="AA48" s="1079"/>
      <c r="AB48" s="1079"/>
      <c r="AC48" s="1079"/>
      <c r="AD48" s="1079"/>
      <c r="AE48" s="1080"/>
      <c r="AF48" s="1075"/>
      <c r="AG48" s="1076"/>
      <c r="AH48" s="1076"/>
      <c r="AI48" s="1076"/>
      <c r="AJ48" s="1077"/>
      <c r="AK48" s="1020"/>
      <c r="AL48" s="1011"/>
      <c r="AM48" s="1011"/>
      <c r="AN48" s="1011"/>
      <c r="AO48" s="1011"/>
      <c r="AP48" s="1011"/>
      <c r="AQ48" s="1011"/>
      <c r="AR48" s="1011"/>
      <c r="AS48" s="1011"/>
      <c r="AT48" s="1011"/>
      <c r="AU48" s="1011"/>
      <c r="AV48" s="1011"/>
      <c r="AW48" s="1011"/>
      <c r="AX48" s="1011"/>
      <c r="AY48" s="1011"/>
      <c r="AZ48" s="1081"/>
      <c r="BA48" s="1081"/>
      <c r="BB48" s="1081"/>
      <c r="BC48" s="1081"/>
      <c r="BD48" s="1081"/>
      <c r="BE48" s="1012"/>
      <c r="BF48" s="1012"/>
      <c r="BG48" s="1012"/>
      <c r="BH48" s="1012"/>
      <c r="BI48" s="1013"/>
      <c r="BJ48" s="226"/>
      <c r="BK48" s="226"/>
      <c r="BL48" s="226"/>
      <c r="BM48" s="226"/>
      <c r="BN48" s="226"/>
      <c r="BO48" s="235"/>
      <c r="BP48" s="235"/>
      <c r="BQ48" s="232">
        <v>42</v>
      </c>
      <c r="BR48" s="233"/>
      <c r="BS48" s="1032"/>
      <c r="BT48" s="1033"/>
      <c r="BU48" s="1033"/>
      <c r="BV48" s="1033"/>
      <c r="BW48" s="1033"/>
      <c r="BX48" s="1033"/>
      <c r="BY48" s="1033"/>
      <c r="BZ48" s="1033"/>
      <c r="CA48" s="1033"/>
      <c r="CB48" s="1033"/>
      <c r="CC48" s="1033"/>
      <c r="CD48" s="1033"/>
      <c r="CE48" s="1033"/>
      <c r="CF48" s="1033"/>
      <c r="CG48" s="1054"/>
      <c r="CH48" s="1029"/>
      <c r="CI48" s="1030"/>
      <c r="CJ48" s="1030"/>
      <c r="CK48" s="1030"/>
      <c r="CL48" s="1031"/>
      <c r="CM48" s="1029"/>
      <c r="CN48" s="1030"/>
      <c r="CO48" s="1030"/>
      <c r="CP48" s="1030"/>
      <c r="CQ48" s="1031"/>
      <c r="CR48" s="1029"/>
      <c r="CS48" s="1030"/>
      <c r="CT48" s="1030"/>
      <c r="CU48" s="1030"/>
      <c r="CV48" s="1031"/>
      <c r="CW48" s="1029"/>
      <c r="CX48" s="1030"/>
      <c r="CY48" s="1030"/>
      <c r="CZ48" s="1030"/>
      <c r="DA48" s="1031"/>
      <c r="DB48" s="1029"/>
      <c r="DC48" s="1030"/>
      <c r="DD48" s="1030"/>
      <c r="DE48" s="1030"/>
      <c r="DF48" s="1031"/>
      <c r="DG48" s="1029"/>
      <c r="DH48" s="1030"/>
      <c r="DI48" s="1030"/>
      <c r="DJ48" s="1030"/>
      <c r="DK48" s="1031"/>
      <c r="DL48" s="1029"/>
      <c r="DM48" s="1030"/>
      <c r="DN48" s="1030"/>
      <c r="DO48" s="1030"/>
      <c r="DP48" s="1031"/>
      <c r="DQ48" s="1029"/>
      <c r="DR48" s="1030"/>
      <c r="DS48" s="1030"/>
      <c r="DT48" s="1030"/>
      <c r="DU48" s="1031"/>
      <c r="DV48" s="1032"/>
      <c r="DW48" s="1033"/>
      <c r="DX48" s="1033"/>
      <c r="DY48" s="1033"/>
      <c r="DZ48" s="1034"/>
      <c r="EA48" s="224"/>
    </row>
    <row r="49" spans="1:131" ht="26.25" customHeight="1" x14ac:dyDescent="0.15">
      <c r="A49" s="232">
        <v>22</v>
      </c>
      <c r="B49" s="1070"/>
      <c r="C49" s="1071"/>
      <c r="D49" s="1071"/>
      <c r="E49" s="1071"/>
      <c r="F49" s="1071"/>
      <c r="G49" s="1071"/>
      <c r="H49" s="1071"/>
      <c r="I49" s="1071"/>
      <c r="J49" s="1071"/>
      <c r="K49" s="1071"/>
      <c r="L49" s="1071"/>
      <c r="M49" s="1071"/>
      <c r="N49" s="1071"/>
      <c r="O49" s="1071"/>
      <c r="P49" s="1072"/>
      <c r="Q49" s="1078"/>
      <c r="R49" s="1079"/>
      <c r="S49" s="1079"/>
      <c r="T49" s="1079"/>
      <c r="U49" s="1079"/>
      <c r="V49" s="1079"/>
      <c r="W49" s="1079"/>
      <c r="X49" s="1079"/>
      <c r="Y49" s="1079"/>
      <c r="Z49" s="1079"/>
      <c r="AA49" s="1079"/>
      <c r="AB49" s="1079"/>
      <c r="AC49" s="1079"/>
      <c r="AD49" s="1079"/>
      <c r="AE49" s="1080"/>
      <c r="AF49" s="1075"/>
      <c r="AG49" s="1076"/>
      <c r="AH49" s="1076"/>
      <c r="AI49" s="1076"/>
      <c r="AJ49" s="1077"/>
      <c r="AK49" s="1020"/>
      <c r="AL49" s="1011"/>
      <c r="AM49" s="1011"/>
      <c r="AN49" s="1011"/>
      <c r="AO49" s="1011"/>
      <c r="AP49" s="1011"/>
      <c r="AQ49" s="1011"/>
      <c r="AR49" s="1011"/>
      <c r="AS49" s="1011"/>
      <c r="AT49" s="1011"/>
      <c r="AU49" s="1011"/>
      <c r="AV49" s="1011"/>
      <c r="AW49" s="1011"/>
      <c r="AX49" s="1011"/>
      <c r="AY49" s="1011"/>
      <c r="AZ49" s="1081"/>
      <c r="BA49" s="1081"/>
      <c r="BB49" s="1081"/>
      <c r="BC49" s="1081"/>
      <c r="BD49" s="1081"/>
      <c r="BE49" s="1012"/>
      <c r="BF49" s="1012"/>
      <c r="BG49" s="1012"/>
      <c r="BH49" s="1012"/>
      <c r="BI49" s="1013"/>
      <c r="BJ49" s="226"/>
      <c r="BK49" s="226"/>
      <c r="BL49" s="226"/>
      <c r="BM49" s="226"/>
      <c r="BN49" s="226"/>
      <c r="BO49" s="235"/>
      <c r="BP49" s="235"/>
      <c r="BQ49" s="232">
        <v>43</v>
      </c>
      <c r="BR49" s="233"/>
      <c r="BS49" s="1032"/>
      <c r="BT49" s="1033"/>
      <c r="BU49" s="1033"/>
      <c r="BV49" s="1033"/>
      <c r="BW49" s="1033"/>
      <c r="BX49" s="1033"/>
      <c r="BY49" s="1033"/>
      <c r="BZ49" s="1033"/>
      <c r="CA49" s="1033"/>
      <c r="CB49" s="1033"/>
      <c r="CC49" s="1033"/>
      <c r="CD49" s="1033"/>
      <c r="CE49" s="1033"/>
      <c r="CF49" s="1033"/>
      <c r="CG49" s="1054"/>
      <c r="CH49" s="1029"/>
      <c r="CI49" s="1030"/>
      <c r="CJ49" s="1030"/>
      <c r="CK49" s="1030"/>
      <c r="CL49" s="1031"/>
      <c r="CM49" s="1029"/>
      <c r="CN49" s="1030"/>
      <c r="CO49" s="1030"/>
      <c r="CP49" s="1030"/>
      <c r="CQ49" s="1031"/>
      <c r="CR49" s="1029"/>
      <c r="CS49" s="1030"/>
      <c r="CT49" s="1030"/>
      <c r="CU49" s="1030"/>
      <c r="CV49" s="1031"/>
      <c r="CW49" s="1029"/>
      <c r="CX49" s="1030"/>
      <c r="CY49" s="1030"/>
      <c r="CZ49" s="1030"/>
      <c r="DA49" s="1031"/>
      <c r="DB49" s="1029"/>
      <c r="DC49" s="1030"/>
      <c r="DD49" s="1030"/>
      <c r="DE49" s="1030"/>
      <c r="DF49" s="1031"/>
      <c r="DG49" s="1029"/>
      <c r="DH49" s="1030"/>
      <c r="DI49" s="1030"/>
      <c r="DJ49" s="1030"/>
      <c r="DK49" s="1031"/>
      <c r="DL49" s="1029"/>
      <c r="DM49" s="1030"/>
      <c r="DN49" s="1030"/>
      <c r="DO49" s="1030"/>
      <c r="DP49" s="1031"/>
      <c r="DQ49" s="1029"/>
      <c r="DR49" s="1030"/>
      <c r="DS49" s="1030"/>
      <c r="DT49" s="1030"/>
      <c r="DU49" s="1031"/>
      <c r="DV49" s="1032"/>
      <c r="DW49" s="1033"/>
      <c r="DX49" s="1033"/>
      <c r="DY49" s="1033"/>
      <c r="DZ49" s="1034"/>
      <c r="EA49" s="224"/>
    </row>
    <row r="50" spans="1:131" ht="26.25" customHeight="1" x14ac:dyDescent="0.15">
      <c r="A50" s="232">
        <v>23</v>
      </c>
      <c r="B50" s="1070"/>
      <c r="C50" s="1071"/>
      <c r="D50" s="1071"/>
      <c r="E50" s="1071"/>
      <c r="F50" s="1071"/>
      <c r="G50" s="1071"/>
      <c r="H50" s="1071"/>
      <c r="I50" s="1071"/>
      <c r="J50" s="1071"/>
      <c r="K50" s="1071"/>
      <c r="L50" s="1071"/>
      <c r="M50" s="1071"/>
      <c r="N50" s="1071"/>
      <c r="O50" s="1071"/>
      <c r="P50" s="1072"/>
      <c r="Q50" s="1073"/>
      <c r="R50" s="1065"/>
      <c r="S50" s="1065"/>
      <c r="T50" s="1065"/>
      <c r="U50" s="1065"/>
      <c r="V50" s="1065"/>
      <c r="W50" s="1065"/>
      <c r="X50" s="1065"/>
      <c r="Y50" s="1065"/>
      <c r="Z50" s="1065"/>
      <c r="AA50" s="1065"/>
      <c r="AB50" s="1065"/>
      <c r="AC50" s="1065"/>
      <c r="AD50" s="1065"/>
      <c r="AE50" s="1074"/>
      <c r="AF50" s="1075"/>
      <c r="AG50" s="1076"/>
      <c r="AH50" s="1076"/>
      <c r="AI50" s="1076"/>
      <c r="AJ50" s="1077"/>
      <c r="AK50" s="1064"/>
      <c r="AL50" s="1065"/>
      <c r="AM50" s="1065"/>
      <c r="AN50" s="1065"/>
      <c r="AO50" s="1065"/>
      <c r="AP50" s="1065"/>
      <c r="AQ50" s="1065"/>
      <c r="AR50" s="1065"/>
      <c r="AS50" s="1065"/>
      <c r="AT50" s="1065"/>
      <c r="AU50" s="1065"/>
      <c r="AV50" s="1065"/>
      <c r="AW50" s="1065"/>
      <c r="AX50" s="1065"/>
      <c r="AY50" s="1065"/>
      <c r="AZ50" s="1066"/>
      <c r="BA50" s="1066"/>
      <c r="BB50" s="1066"/>
      <c r="BC50" s="1066"/>
      <c r="BD50" s="1066"/>
      <c r="BE50" s="1012"/>
      <c r="BF50" s="1012"/>
      <c r="BG50" s="1012"/>
      <c r="BH50" s="1012"/>
      <c r="BI50" s="1013"/>
      <c r="BJ50" s="226"/>
      <c r="BK50" s="226"/>
      <c r="BL50" s="226"/>
      <c r="BM50" s="226"/>
      <c r="BN50" s="226"/>
      <c r="BO50" s="235"/>
      <c r="BP50" s="235"/>
      <c r="BQ50" s="232">
        <v>44</v>
      </c>
      <c r="BR50" s="233"/>
      <c r="BS50" s="1032"/>
      <c r="BT50" s="1033"/>
      <c r="BU50" s="1033"/>
      <c r="BV50" s="1033"/>
      <c r="BW50" s="1033"/>
      <c r="BX50" s="1033"/>
      <c r="BY50" s="1033"/>
      <c r="BZ50" s="1033"/>
      <c r="CA50" s="1033"/>
      <c r="CB50" s="1033"/>
      <c r="CC50" s="1033"/>
      <c r="CD50" s="1033"/>
      <c r="CE50" s="1033"/>
      <c r="CF50" s="1033"/>
      <c r="CG50" s="1054"/>
      <c r="CH50" s="1029"/>
      <c r="CI50" s="1030"/>
      <c r="CJ50" s="1030"/>
      <c r="CK50" s="1030"/>
      <c r="CL50" s="1031"/>
      <c r="CM50" s="1029"/>
      <c r="CN50" s="1030"/>
      <c r="CO50" s="1030"/>
      <c r="CP50" s="1030"/>
      <c r="CQ50" s="1031"/>
      <c r="CR50" s="1029"/>
      <c r="CS50" s="1030"/>
      <c r="CT50" s="1030"/>
      <c r="CU50" s="1030"/>
      <c r="CV50" s="1031"/>
      <c r="CW50" s="1029"/>
      <c r="CX50" s="1030"/>
      <c r="CY50" s="1030"/>
      <c r="CZ50" s="1030"/>
      <c r="DA50" s="1031"/>
      <c r="DB50" s="1029"/>
      <c r="DC50" s="1030"/>
      <c r="DD50" s="1030"/>
      <c r="DE50" s="1030"/>
      <c r="DF50" s="1031"/>
      <c r="DG50" s="1029"/>
      <c r="DH50" s="1030"/>
      <c r="DI50" s="1030"/>
      <c r="DJ50" s="1030"/>
      <c r="DK50" s="1031"/>
      <c r="DL50" s="1029"/>
      <c r="DM50" s="1030"/>
      <c r="DN50" s="1030"/>
      <c r="DO50" s="1030"/>
      <c r="DP50" s="1031"/>
      <c r="DQ50" s="1029"/>
      <c r="DR50" s="1030"/>
      <c r="DS50" s="1030"/>
      <c r="DT50" s="1030"/>
      <c r="DU50" s="1031"/>
      <c r="DV50" s="1032"/>
      <c r="DW50" s="1033"/>
      <c r="DX50" s="1033"/>
      <c r="DY50" s="1033"/>
      <c r="DZ50" s="1034"/>
      <c r="EA50" s="224"/>
    </row>
    <row r="51" spans="1:131" ht="26.25" customHeight="1" x14ac:dyDescent="0.15">
      <c r="A51" s="232">
        <v>24</v>
      </c>
      <c r="B51" s="1070"/>
      <c r="C51" s="1071"/>
      <c r="D51" s="1071"/>
      <c r="E51" s="1071"/>
      <c r="F51" s="1071"/>
      <c r="G51" s="1071"/>
      <c r="H51" s="1071"/>
      <c r="I51" s="1071"/>
      <c r="J51" s="1071"/>
      <c r="K51" s="1071"/>
      <c r="L51" s="1071"/>
      <c r="M51" s="1071"/>
      <c r="N51" s="1071"/>
      <c r="O51" s="1071"/>
      <c r="P51" s="1072"/>
      <c r="Q51" s="1073"/>
      <c r="R51" s="1065"/>
      <c r="S51" s="1065"/>
      <c r="T51" s="1065"/>
      <c r="U51" s="1065"/>
      <c r="V51" s="1065"/>
      <c r="W51" s="1065"/>
      <c r="X51" s="1065"/>
      <c r="Y51" s="1065"/>
      <c r="Z51" s="1065"/>
      <c r="AA51" s="1065"/>
      <c r="AB51" s="1065"/>
      <c r="AC51" s="1065"/>
      <c r="AD51" s="1065"/>
      <c r="AE51" s="1074"/>
      <c r="AF51" s="1075"/>
      <c r="AG51" s="1076"/>
      <c r="AH51" s="1076"/>
      <c r="AI51" s="1076"/>
      <c r="AJ51" s="1077"/>
      <c r="AK51" s="1064"/>
      <c r="AL51" s="1065"/>
      <c r="AM51" s="1065"/>
      <c r="AN51" s="1065"/>
      <c r="AO51" s="1065"/>
      <c r="AP51" s="1065"/>
      <c r="AQ51" s="1065"/>
      <c r="AR51" s="1065"/>
      <c r="AS51" s="1065"/>
      <c r="AT51" s="1065"/>
      <c r="AU51" s="1065"/>
      <c r="AV51" s="1065"/>
      <c r="AW51" s="1065"/>
      <c r="AX51" s="1065"/>
      <c r="AY51" s="1065"/>
      <c r="AZ51" s="1066"/>
      <c r="BA51" s="1066"/>
      <c r="BB51" s="1066"/>
      <c r="BC51" s="1066"/>
      <c r="BD51" s="1066"/>
      <c r="BE51" s="1012"/>
      <c r="BF51" s="1012"/>
      <c r="BG51" s="1012"/>
      <c r="BH51" s="1012"/>
      <c r="BI51" s="1013"/>
      <c r="BJ51" s="226"/>
      <c r="BK51" s="226"/>
      <c r="BL51" s="226"/>
      <c r="BM51" s="226"/>
      <c r="BN51" s="226"/>
      <c r="BO51" s="235"/>
      <c r="BP51" s="235"/>
      <c r="BQ51" s="232">
        <v>45</v>
      </c>
      <c r="BR51" s="233"/>
      <c r="BS51" s="1032"/>
      <c r="BT51" s="1033"/>
      <c r="BU51" s="1033"/>
      <c r="BV51" s="1033"/>
      <c r="BW51" s="1033"/>
      <c r="BX51" s="1033"/>
      <c r="BY51" s="1033"/>
      <c r="BZ51" s="1033"/>
      <c r="CA51" s="1033"/>
      <c r="CB51" s="1033"/>
      <c r="CC51" s="1033"/>
      <c r="CD51" s="1033"/>
      <c r="CE51" s="1033"/>
      <c r="CF51" s="1033"/>
      <c r="CG51" s="1054"/>
      <c r="CH51" s="1029"/>
      <c r="CI51" s="1030"/>
      <c r="CJ51" s="1030"/>
      <c r="CK51" s="1030"/>
      <c r="CL51" s="1031"/>
      <c r="CM51" s="1029"/>
      <c r="CN51" s="1030"/>
      <c r="CO51" s="1030"/>
      <c r="CP51" s="1030"/>
      <c r="CQ51" s="1031"/>
      <c r="CR51" s="1029"/>
      <c r="CS51" s="1030"/>
      <c r="CT51" s="1030"/>
      <c r="CU51" s="1030"/>
      <c r="CV51" s="1031"/>
      <c r="CW51" s="1029"/>
      <c r="CX51" s="1030"/>
      <c r="CY51" s="1030"/>
      <c r="CZ51" s="1030"/>
      <c r="DA51" s="1031"/>
      <c r="DB51" s="1029"/>
      <c r="DC51" s="1030"/>
      <c r="DD51" s="1030"/>
      <c r="DE51" s="1030"/>
      <c r="DF51" s="1031"/>
      <c r="DG51" s="1029"/>
      <c r="DH51" s="1030"/>
      <c r="DI51" s="1030"/>
      <c r="DJ51" s="1030"/>
      <c r="DK51" s="1031"/>
      <c r="DL51" s="1029"/>
      <c r="DM51" s="1030"/>
      <c r="DN51" s="1030"/>
      <c r="DO51" s="1030"/>
      <c r="DP51" s="1031"/>
      <c r="DQ51" s="1029"/>
      <c r="DR51" s="1030"/>
      <c r="DS51" s="1030"/>
      <c r="DT51" s="1030"/>
      <c r="DU51" s="1031"/>
      <c r="DV51" s="1032"/>
      <c r="DW51" s="1033"/>
      <c r="DX51" s="1033"/>
      <c r="DY51" s="1033"/>
      <c r="DZ51" s="1034"/>
      <c r="EA51" s="224"/>
    </row>
    <row r="52" spans="1:131" ht="26.25" customHeight="1" x14ac:dyDescent="0.15">
      <c r="A52" s="232">
        <v>25</v>
      </c>
      <c r="B52" s="1070"/>
      <c r="C52" s="1071"/>
      <c r="D52" s="1071"/>
      <c r="E52" s="1071"/>
      <c r="F52" s="1071"/>
      <c r="G52" s="1071"/>
      <c r="H52" s="1071"/>
      <c r="I52" s="1071"/>
      <c r="J52" s="1071"/>
      <c r="K52" s="1071"/>
      <c r="L52" s="1071"/>
      <c r="M52" s="1071"/>
      <c r="N52" s="1071"/>
      <c r="O52" s="1071"/>
      <c r="P52" s="1072"/>
      <c r="Q52" s="1073"/>
      <c r="R52" s="1065"/>
      <c r="S52" s="1065"/>
      <c r="T52" s="1065"/>
      <c r="U52" s="1065"/>
      <c r="V52" s="1065"/>
      <c r="W52" s="1065"/>
      <c r="X52" s="1065"/>
      <c r="Y52" s="1065"/>
      <c r="Z52" s="1065"/>
      <c r="AA52" s="1065"/>
      <c r="AB52" s="1065"/>
      <c r="AC52" s="1065"/>
      <c r="AD52" s="1065"/>
      <c r="AE52" s="1074"/>
      <c r="AF52" s="1075"/>
      <c r="AG52" s="1076"/>
      <c r="AH52" s="1076"/>
      <c r="AI52" s="1076"/>
      <c r="AJ52" s="1077"/>
      <c r="AK52" s="1064"/>
      <c r="AL52" s="1065"/>
      <c r="AM52" s="1065"/>
      <c r="AN52" s="1065"/>
      <c r="AO52" s="1065"/>
      <c r="AP52" s="1065"/>
      <c r="AQ52" s="1065"/>
      <c r="AR52" s="1065"/>
      <c r="AS52" s="1065"/>
      <c r="AT52" s="1065"/>
      <c r="AU52" s="1065"/>
      <c r="AV52" s="1065"/>
      <c r="AW52" s="1065"/>
      <c r="AX52" s="1065"/>
      <c r="AY52" s="1065"/>
      <c r="AZ52" s="1066"/>
      <c r="BA52" s="1066"/>
      <c r="BB52" s="1066"/>
      <c r="BC52" s="1066"/>
      <c r="BD52" s="1066"/>
      <c r="BE52" s="1012"/>
      <c r="BF52" s="1012"/>
      <c r="BG52" s="1012"/>
      <c r="BH52" s="1012"/>
      <c r="BI52" s="1013"/>
      <c r="BJ52" s="226"/>
      <c r="BK52" s="226"/>
      <c r="BL52" s="226"/>
      <c r="BM52" s="226"/>
      <c r="BN52" s="226"/>
      <c r="BO52" s="235"/>
      <c r="BP52" s="235"/>
      <c r="BQ52" s="232">
        <v>46</v>
      </c>
      <c r="BR52" s="233"/>
      <c r="BS52" s="1032"/>
      <c r="BT52" s="1033"/>
      <c r="BU52" s="1033"/>
      <c r="BV52" s="1033"/>
      <c r="BW52" s="1033"/>
      <c r="BX52" s="1033"/>
      <c r="BY52" s="1033"/>
      <c r="BZ52" s="1033"/>
      <c r="CA52" s="1033"/>
      <c r="CB52" s="1033"/>
      <c r="CC52" s="1033"/>
      <c r="CD52" s="1033"/>
      <c r="CE52" s="1033"/>
      <c r="CF52" s="1033"/>
      <c r="CG52" s="1054"/>
      <c r="CH52" s="1029"/>
      <c r="CI52" s="1030"/>
      <c r="CJ52" s="1030"/>
      <c r="CK52" s="1030"/>
      <c r="CL52" s="1031"/>
      <c r="CM52" s="1029"/>
      <c r="CN52" s="1030"/>
      <c r="CO52" s="1030"/>
      <c r="CP52" s="1030"/>
      <c r="CQ52" s="1031"/>
      <c r="CR52" s="1029"/>
      <c r="CS52" s="1030"/>
      <c r="CT52" s="1030"/>
      <c r="CU52" s="1030"/>
      <c r="CV52" s="1031"/>
      <c r="CW52" s="1029"/>
      <c r="CX52" s="1030"/>
      <c r="CY52" s="1030"/>
      <c r="CZ52" s="1030"/>
      <c r="DA52" s="1031"/>
      <c r="DB52" s="1029"/>
      <c r="DC52" s="1030"/>
      <c r="DD52" s="1030"/>
      <c r="DE52" s="1030"/>
      <c r="DF52" s="1031"/>
      <c r="DG52" s="1029"/>
      <c r="DH52" s="1030"/>
      <c r="DI52" s="1030"/>
      <c r="DJ52" s="1030"/>
      <c r="DK52" s="1031"/>
      <c r="DL52" s="1029"/>
      <c r="DM52" s="1030"/>
      <c r="DN52" s="1030"/>
      <c r="DO52" s="1030"/>
      <c r="DP52" s="1031"/>
      <c r="DQ52" s="1029"/>
      <c r="DR52" s="1030"/>
      <c r="DS52" s="1030"/>
      <c r="DT52" s="1030"/>
      <c r="DU52" s="1031"/>
      <c r="DV52" s="1032"/>
      <c r="DW52" s="1033"/>
      <c r="DX52" s="1033"/>
      <c r="DY52" s="1033"/>
      <c r="DZ52" s="1034"/>
      <c r="EA52" s="224"/>
    </row>
    <row r="53" spans="1:131" ht="26.25" customHeight="1" x14ac:dyDescent="0.15">
      <c r="A53" s="232">
        <v>26</v>
      </c>
      <c r="B53" s="1070"/>
      <c r="C53" s="1071"/>
      <c r="D53" s="1071"/>
      <c r="E53" s="1071"/>
      <c r="F53" s="1071"/>
      <c r="G53" s="1071"/>
      <c r="H53" s="1071"/>
      <c r="I53" s="1071"/>
      <c r="J53" s="1071"/>
      <c r="K53" s="1071"/>
      <c r="L53" s="1071"/>
      <c r="M53" s="1071"/>
      <c r="N53" s="1071"/>
      <c r="O53" s="1071"/>
      <c r="P53" s="1072"/>
      <c r="Q53" s="1073"/>
      <c r="R53" s="1065"/>
      <c r="S53" s="1065"/>
      <c r="T53" s="1065"/>
      <c r="U53" s="1065"/>
      <c r="V53" s="1065"/>
      <c r="W53" s="1065"/>
      <c r="X53" s="1065"/>
      <c r="Y53" s="1065"/>
      <c r="Z53" s="1065"/>
      <c r="AA53" s="1065"/>
      <c r="AB53" s="1065"/>
      <c r="AC53" s="1065"/>
      <c r="AD53" s="1065"/>
      <c r="AE53" s="1074"/>
      <c r="AF53" s="1075"/>
      <c r="AG53" s="1076"/>
      <c r="AH53" s="1076"/>
      <c r="AI53" s="1076"/>
      <c r="AJ53" s="1077"/>
      <c r="AK53" s="1064"/>
      <c r="AL53" s="1065"/>
      <c r="AM53" s="1065"/>
      <c r="AN53" s="1065"/>
      <c r="AO53" s="1065"/>
      <c r="AP53" s="1065"/>
      <c r="AQ53" s="1065"/>
      <c r="AR53" s="1065"/>
      <c r="AS53" s="1065"/>
      <c r="AT53" s="1065"/>
      <c r="AU53" s="1065"/>
      <c r="AV53" s="1065"/>
      <c r="AW53" s="1065"/>
      <c r="AX53" s="1065"/>
      <c r="AY53" s="1065"/>
      <c r="AZ53" s="1066"/>
      <c r="BA53" s="1066"/>
      <c r="BB53" s="1066"/>
      <c r="BC53" s="1066"/>
      <c r="BD53" s="1066"/>
      <c r="BE53" s="1012"/>
      <c r="BF53" s="1012"/>
      <c r="BG53" s="1012"/>
      <c r="BH53" s="1012"/>
      <c r="BI53" s="1013"/>
      <c r="BJ53" s="226"/>
      <c r="BK53" s="226"/>
      <c r="BL53" s="226"/>
      <c r="BM53" s="226"/>
      <c r="BN53" s="226"/>
      <c r="BO53" s="235"/>
      <c r="BP53" s="235"/>
      <c r="BQ53" s="232">
        <v>47</v>
      </c>
      <c r="BR53" s="233"/>
      <c r="BS53" s="1032"/>
      <c r="BT53" s="1033"/>
      <c r="BU53" s="1033"/>
      <c r="BV53" s="1033"/>
      <c r="BW53" s="1033"/>
      <c r="BX53" s="1033"/>
      <c r="BY53" s="1033"/>
      <c r="BZ53" s="1033"/>
      <c r="CA53" s="1033"/>
      <c r="CB53" s="1033"/>
      <c r="CC53" s="1033"/>
      <c r="CD53" s="1033"/>
      <c r="CE53" s="1033"/>
      <c r="CF53" s="1033"/>
      <c r="CG53" s="1054"/>
      <c r="CH53" s="1029"/>
      <c r="CI53" s="1030"/>
      <c r="CJ53" s="1030"/>
      <c r="CK53" s="1030"/>
      <c r="CL53" s="1031"/>
      <c r="CM53" s="1029"/>
      <c r="CN53" s="1030"/>
      <c r="CO53" s="1030"/>
      <c r="CP53" s="1030"/>
      <c r="CQ53" s="1031"/>
      <c r="CR53" s="1029"/>
      <c r="CS53" s="1030"/>
      <c r="CT53" s="1030"/>
      <c r="CU53" s="1030"/>
      <c r="CV53" s="1031"/>
      <c r="CW53" s="1029"/>
      <c r="CX53" s="1030"/>
      <c r="CY53" s="1030"/>
      <c r="CZ53" s="1030"/>
      <c r="DA53" s="1031"/>
      <c r="DB53" s="1029"/>
      <c r="DC53" s="1030"/>
      <c r="DD53" s="1030"/>
      <c r="DE53" s="1030"/>
      <c r="DF53" s="1031"/>
      <c r="DG53" s="1029"/>
      <c r="DH53" s="1030"/>
      <c r="DI53" s="1030"/>
      <c r="DJ53" s="1030"/>
      <c r="DK53" s="1031"/>
      <c r="DL53" s="1029"/>
      <c r="DM53" s="1030"/>
      <c r="DN53" s="1030"/>
      <c r="DO53" s="1030"/>
      <c r="DP53" s="1031"/>
      <c r="DQ53" s="1029"/>
      <c r="DR53" s="1030"/>
      <c r="DS53" s="1030"/>
      <c r="DT53" s="1030"/>
      <c r="DU53" s="1031"/>
      <c r="DV53" s="1032"/>
      <c r="DW53" s="1033"/>
      <c r="DX53" s="1033"/>
      <c r="DY53" s="1033"/>
      <c r="DZ53" s="1034"/>
      <c r="EA53" s="224"/>
    </row>
    <row r="54" spans="1:131" ht="26.25" customHeight="1" x14ac:dyDescent="0.15">
      <c r="A54" s="232">
        <v>27</v>
      </c>
      <c r="B54" s="1070"/>
      <c r="C54" s="1071"/>
      <c r="D54" s="1071"/>
      <c r="E54" s="1071"/>
      <c r="F54" s="1071"/>
      <c r="G54" s="1071"/>
      <c r="H54" s="1071"/>
      <c r="I54" s="1071"/>
      <c r="J54" s="1071"/>
      <c r="K54" s="1071"/>
      <c r="L54" s="1071"/>
      <c r="M54" s="1071"/>
      <c r="N54" s="1071"/>
      <c r="O54" s="1071"/>
      <c r="P54" s="1072"/>
      <c r="Q54" s="1073"/>
      <c r="R54" s="1065"/>
      <c r="S54" s="1065"/>
      <c r="T54" s="1065"/>
      <c r="U54" s="1065"/>
      <c r="V54" s="1065"/>
      <c r="W54" s="1065"/>
      <c r="X54" s="1065"/>
      <c r="Y54" s="1065"/>
      <c r="Z54" s="1065"/>
      <c r="AA54" s="1065"/>
      <c r="AB54" s="1065"/>
      <c r="AC54" s="1065"/>
      <c r="AD54" s="1065"/>
      <c r="AE54" s="1074"/>
      <c r="AF54" s="1075"/>
      <c r="AG54" s="1076"/>
      <c r="AH54" s="1076"/>
      <c r="AI54" s="1076"/>
      <c r="AJ54" s="1077"/>
      <c r="AK54" s="1064"/>
      <c r="AL54" s="1065"/>
      <c r="AM54" s="1065"/>
      <c r="AN54" s="1065"/>
      <c r="AO54" s="1065"/>
      <c r="AP54" s="1065"/>
      <c r="AQ54" s="1065"/>
      <c r="AR54" s="1065"/>
      <c r="AS54" s="1065"/>
      <c r="AT54" s="1065"/>
      <c r="AU54" s="1065"/>
      <c r="AV54" s="1065"/>
      <c r="AW54" s="1065"/>
      <c r="AX54" s="1065"/>
      <c r="AY54" s="1065"/>
      <c r="AZ54" s="1066"/>
      <c r="BA54" s="1066"/>
      <c r="BB54" s="1066"/>
      <c r="BC54" s="1066"/>
      <c r="BD54" s="1066"/>
      <c r="BE54" s="1012"/>
      <c r="BF54" s="1012"/>
      <c r="BG54" s="1012"/>
      <c r="BH54" s="1012"/>
      <c r="BI54" s="1013"/>
      <c r="BJ54" s="226"/>
      <c r="BK54" s="226"/>
      <c r="BL54" s="226"/>
      <c r="BM54" s="226"/>
      <c r="BN54" s="226"/>
      <c r="BO54" s="235"/>
      <c r="BP54" s="235"/>
      <c r="BQ54" s="232">
        <v>48</v>
      </c>
      <c r="BR54" s="233"/>
      <c r="BS54" s="1032"/>
      <c r="BT54" s="1033"/>
      <c r="BU54" s="1033"/>
      <c r="BV54" s="1033"/>
      <c r="BW54" s="1033"/>
      <c r="BX54" s="1033"/>
      <c r="BY54" s="1033"/>
      <c r="BZ54" s="1033"/>
      <c r="CA54" s="1033"/>
      <c r="CB54" s="1033"/>
      <c r="CC54" s="1033"/>
      <c r="CD54" s="1033"/>
      <c r="CE54" s="1033"/>
      <c r="CF54" s="1033"/>
      <c r="CG54" s="1054"/>
      <c r="CH54" s="1029"/>
      <c r="CI54" s="1030"/>
      <c r="CJ54" s="1030"/>
      <c r="CK54" s="1030"/>
      <c r="CL54" s="1031"/>
      <c r="CM54" s="1029"/>
      <c r="CN54" s="1030"/>
      <c r="CO54" s="1030"/>
      <c r="CP54" s="1030"/>
      <c r="CQ54" s="1031"/>
      <c r="CR54" s="1029"/>
      <c r="CS54" s="1030"/>
      <c r="CT54" s="1030"/>
      <c r="CU54" s="1030"/>
      <c r="CV54" s="1031"/>
      <c r="CW54" s="1029"/>
      <c r="CX54" s="1030"/>
      <c r="CY54" s="1030"/>
      <c r="CZ54" s="1030"/>
      <c r="DA54" s="1031"/>
      <c r="DB54" s="1029"/>
      <c r="DC54" s="1030"/>
      <c r="DD54" s="1030"/>
      <c r="DE54" s="1030"/>
      <c r="DF54" s="1031"/>
      <c r="DG54" s="1029"/>
      <c r="DH54" s="1030"/>
      <c r="DI54" s="1030"/>
      <c r="DJ54" s="1030"/>
      <c r="DK54" s="1031"/>
      <c r="DL54" s="1029"/>
      <c r="DM54" s="1030"/>
      <c r="DN54" s="1030"/>
      <c r="DO54" s="1030"/>
      <c r="DP54" s="1031"/>
      <c r="DQ54" s="1029"/>
      <c r="DR54" s="1030"/>
      <c r="DS54" s="1030"/>
      <c r="DT54" s="1030"/>
      <c r="DU54" s="1031"/>
      <c r="DV54" s="1032"/>
      <c r="DW54" s="1033"/>
      <c r="DX54" s="1033"/>
      <c r="DY54" s="1033"/>
      <c r="DZ54" s="1034"/>
      <c r="EA54" s="224"/>
    </row>
    <row r="55" spans="1:131" ht="26.25" customHeight="1" x14ac:dyDescent="0.15">
      <c r="A55" s="232">
        <v>28</v>
      </c>
      <c r="B55" s="1070"/>
      <c r="C55" s="1071"/>
      <c r="D55" s="1071"/>
      <c r="E55" s="1071"/>
      <c r="F55" s="1071"/>
      <c r="G55" s="1071"/>
      <c r="H55" s="1071"/>
      <c r="I55" s="1071"/>
      <c r="J55" s="1071"/>
      <c r="K55" s="1071"/>
      <c r="L55" s="1071"/>
      <c r="M55" s="1071"/>
      <c r="N55" s="1071"/>
      <c r="O55" s="1071"/>
      <c r="P55" s="1072"/>
      <c r="Q55" s="1073"/>
      <c r="R55" s="1065"/>
      <c r="S55" s="1065"/>
      <c r="T55" s="1065"/>
      <c r="U55" s="1065"/>
      <c r="V55" s="1065"/>
      <c r="W55" s="1065"/>
      <c r="X55" s="1065"/>
      <c r="Y55" s="1065"/>
      <c r="Z55" s="1065"/>
      <c r="AA55" s="1065"/>
      <c r="AB55" s="1065"/>
      <c r="AC55" s="1065"/>
      <c r="AD55" s="1065"/>
      <c r="AE55" s="1074"/>
      <c r="AF55" s="1075"/>
      <c r="AG55" s="1076"/>
      <c r="AH55" s="1076"/>
      <c r="AI55" s="1076"/>
      <c r="AJ55" s="1077"/>
      <c r="AK55" s="1064"/>
      <c r="AL55" s="1065"/>
      <c r="AM55" s="1065"/>
      <c r="AN55" s="1065"/>
      <c r="AO55" s="1065"/>
      <c r="AP55" s="1065"/>
      <c r="AQ55" s="1065"/>
      <c r="AR55" s="1065"/>
      <c r="AS55" s="1065"/>
      <c r="AT55" s="1065"/>
      <c r="AU55" s="1065"/>
      <c r="AV55" s="1065"/>
      <c r="AW55" s="1065"/>
      <c r="AX55" s="1065"/>
      <c r="AY55" s="1065"/>
      <c r="AZ55" s="1066"/>
      <c r="BA55" s="1066"/>
      <c r="BB55" s="1066"/>
      <c r="BC55" s="1066"/>
      <c r="BD55" s="1066"/>
      <c r="BE55" s="1012"/>
      <c r="BF55" s="1012"/>
      <c r="BG55" s="1012"/>
      <c r="BH55" s="1012"/>
      <c r="BI55" s="1013"/>
      <c r="BJ55" s="226"/>
      <c r="BK55" s="226"/>
      <c r="BL55" s="226"/>
      <c r="BM55" s="226"/>
      <c r="BN55" s="226"/>
      <c r="BO55" s="235"/>
      <c r="BP55" s="235"/>
      <c r="BQ55" s="232">
        <v>49</v>
      </c>
      <c r="BR55" s="233"/>
      <c r="BS55" s="1032"/>
      <c r="BT55" s="1033"/>
      <c r="BU55" s="1033"/>
      <c r="BV55" s="1033"/>
      <c r="BW55" s="1033"/>
      <c r="BX55" s="1033"/>
      <c r="BY55" s="1033"/>
      <c r="BZ55" s="1033"/>
      <c r="CA55" s="1033"/>
      <c r="CB55" s="1033"/>
      <c r="CC55" s="1033"/>
      <c r="CD55" s="1033"/>
      <c r="CE55" s="1033"/>
      <c r="CF55" s="1033"/>
      <c r="CG55" s="1054"/>
      <c r="CH55" s="1029"/>
      <c r="CI55" s="1030"/>
      <c r="CJ55" s="1030"/>
      <c r="CK55" s="1030"/>
      <c r="CL55" s="1031"/>
      <c r="CM55" s="1029"/>
      <c r="CN55" s="1030"/>
      <c r="CO55" s="1030"/>
      <c r="CP55" s="1030"/>
      <c r="CQ55" s="1031"/>
      <c r="CR55" s="1029"/>
      <c r="CS55" s="1030"/>
      <c r="CT55" s="1030"/>
      <c r="CU55" s="1030"/>
      <c r="CV55" s="1031"/>
      <c r="CW55" s="1029"/>
      <c r="CX55" s="1030"/>
      <c r="CY55" s="1030"/>
      <c r="CZ55" s="1030"/>
      <c r="DA55" s="1031"/>
      <c r="DB55" s="1029"/>
      <c r="DC55" s="1030"/>
      <c r="DD55" s="1030"/>
      <c r="DE55" s="1030"/>
      <c r="DF55" s="1031"/>
      <c r="DG55" s="1029"/>
      <c r="DH55" s="1030"/>
      <c r="DI55" s="1030"/>
      <c r="DJ55" s="1030"/>
      <c r="DK55" s="1031"/>
      <c r="DL55" s="1029"/>
      <c r="DM55" s="1030"/>
      <c r="DN55" s="1030"/>
      <c r="DO55" s="1030"/>
      <c r="DP55" s="1031"/>
      <c r="DQ55" s="1029"/>
      <c r="DR55" s="1030"/>
      <c r="DS55" s="1030"/>
      <c r="DT55" s="1030"/>
      <c r="DU55" s="1031"/>
      <c r="DV55" s="1032"/>
      <c r="DW55" s="1033"/>
      <c r="DX55" s="1033"/>
      <c r="DY55" s="1033"/>
      <c r="DZ55" s="1034"/>
      <c r="EA55" s="224"/>
    </row>
    <row r="56" spans="1:131" ht="26.25" customHeight="1" x14ac:dyDescent="0.15">
      <c r="A56" s="232">
        <v>29</v>
      </c>
      <c r="B56" s="1070"/>
      <c r="C56" s="1071"/>
      <c r="D56" s="1071"/>
      <c r="E56" s="1071"/>
      <c r="F56" s="1071"/>
      <c r="G56" s="1071"/>
      <c r="H56" s="1071"/>
      <c r="I56" s="1071"/>
      <c r="J56" s="1071"/>
      <c r="K56" s="1071"/>
      <c r="L56" s="1071"/>
      <c r="M56" s="1071"/>
      <c r="N56" s="1071"/>
      <c r="O56" s="1071"/>
      <c r="P56" s="1072"/>
      <c r="Q56" s="1073"/>
      <c r="R56" s="1065"/>
      <c r="S56" s="1065"/>
      <c r="T56" s="1065"/>
      <c r="U56" s="1065"/>
      <c r="V56" s="1065"/>
      <c r="W56" s="1065"/>
      <c r="X56" s="1065"/>
      <c r="Y56" s="1065"/>
      <c r="Z56" s="1065"/>
      <c r="AA56" s="1065"/>
      <c r="AB56" s="1065"/>
      <c r="AC56" s="1065"/>
      <c r="AD56" s="1065"/>
      <c r="AE56" s="1074"/>
      <c r="AF56" s="1075"/>
      <c r="AG56" s="1076"/>
      <c r="AH56" s="1076"/>
      <c r="AI56" s="1076"/>
      <c r="AJ56" s="1077"/>
      <c r="AK56" s="1064"/>
      <c r="AL56" s="1065"/>
      <c r="AM56" s="1065"/>
      <c r="AN56" s="1065"/>
      <c r="AO56" s="1065"/>
      <c r="AP56" s="1065"/>
      <c r="AQ56" s="1065"/>
      <c r="AR56" s="1065"/>
      <c r="AS56" s="1065"/>
      <c r="AT56" s="1065"/>
      <c r="AU56" s="1065"/>
      <c r="AV56" s="1065"/>
      <c r="AW56" s="1065"/>
      <c r="AX56" s="1065"/>
      <c r="AY56" s="1065"/>
      <c r="AZ56" s="1066"/>
      <c r="BA56" s="1066"/>
      <c r="BB56" s="1066"/>
      <c r="BC56" s="1066"/>
      <c r="BD56" s="1066"/>
      <c r="BE56" s="1012"/>
      <c r="BF56" s="1012"/>
      <c r="BG56" s="1012"/>
      <c r="BH56" s="1012"/>
      <c r="BI56" s="1013"/>
      <c r="BJ56" s="226"/>
      <c r="BK56" s="226"/>
      <c r="BL56" s="226"/>
      <c r="BM56" s="226"/>
      <c r="BN56" s="226"/>
      <c r="BO56" s="235"/>
      <c r="BP56" s="235"/>
      <c r="BQ56" s="232">
        <v>50</v>
      </c>
      <c r="BR56" s="233"/>
      <c r="BS56" s="1032"/>
      <c r="BT56" s="1033"/>
      <c r="BU56" s="1033"/>
      <c r="BV56" s="1033"/>
      <c r="BW56" s="1033"/>
      <c r="BX56" s="1033"/>
      <c r="BY56" s="1033"/>
      <c r="BZ56" s="1033"/>
      <c r="CA56" s="1033"/>
      <c r="CB56" s="1033"/>
      <c r="CC56" s="1033"/>
      <c r="CD56" s="1033"/>
      <c r="CE56" s="1033"/>
      <c r="CF56" s="1033"/>
      <c r="CG56" s="1054"/>
      <c r="CH56" s="1029"/>
      <c r="CI56" s="1030"/>
      <c r="CJ56" s="1030"/>
      <c r="CK56" s="1030"/>
      <c r="CL56" s="1031"/>
      <c r="CM56" s="1029"/>
      <c r="CN56" s="1030"/>
      <c r="CO56" s="1030"/>
      <c r="CP56" s="1030"/>
      <c r="CQ56" s="1031"/>
      <c r="CR56" s="1029"/>
      <c r="CS56" s="1030"/>
      <c r="CT56" s="1030"/>
      <c r="CU56" s="1030"/>
      <c r="CV56" s="1031"/>
      <c r="CW56" s="1029"/>
      <c r="CX56" s="1030"/>
      <c r="CY56" s="1030"/>
      <c r="CZ56" s="1030"/>
      <c r="DA56" s="1031"/>
      <c r="DB56" s="1029"/>
      <c r="DC56" s="1030"/>
      <c r="DD56" s="1030"/>
      <c r="DE56" s="1030"/>
      <c r="DF56" s="1031"/>
      <c r="DG56" s="1029"/>
      <c r="DH56" s="1030"/>
      <c r="DI56" s="1030"/>
      <c r="DJ56" s="1030"/>
      <c r="DK56" s="1031"/>
      <c r="DL56" s="1029"/>
      <c r="DM56" s="1030"/>
      <c r="DN56" s="1030"/>
      <c r="DO56" s="1030"/>
      <c r="DP56" s="1031"/>
      <c r="DQ56" s="1029"/>
      <c r="DR56" s="1030"/>
      <c r="DS56" s="1030"/>
      <c r="DT56" s="1030"/>
      <c r="DU56" s="1031"/>
      <c r="DV56" s="1032"/>
      <c r="DW56" s="1033"/>
      <c r="DX56" s="1033"/>
      <c r="DY56" s="1033"/>
      <c r="DZ56" s="1034"/>
      <c r="EA56" s="224"/>
    </row>
    <row r="57" spans="1:131" ht="26.25" customHeight="1" x14ac:dyDescent="0.15">
      <c r="A57" s="232">
        <v>30</v>
      </c>
      <c r="B57" s="1070"/>
      <c r="C57" s="1071"/>
      <c r="D57" s="1071"/>
      <c r="E57" s="1071"/>
      <c r="F57" s="1071"/>
      <c r="G57" s="1071"/>
      <c r="H57" s="1071"/>
      <c r="I57" s="1071"/>
      <c r="J57" s="1071"/>
      <c r="K57" s="1071"/>
      <c r="L57" s="1071"/>
      <c r="M57" s="1071"/>
      <c r="N57" s="1071"/>
      <c r="O57" s="1071"/>
      <c r="P57" s="1072"/>
      <c r="Q57" s="1073"/>
      <c r="R57" s="1065"/>
      <c r="S57" s="1065"/>
      <c r="T57" s="1065"/>
      <c r="U57" s="1065"/>
      <c r="V57" s="1065"/>
      <c r="W57" s="1065"/>
      <c r="X57" s="1065"/>
      <c r="Y57" s="1065"/>
      <c r="Z57" s="1065"/>
      <c r="AA57" s="1065"/>
      <c r="AB57" s="1065"/>
      <c r="AC57" s="1065"/>
      <c r="AD57" s="1065"/>
      <c r="AE57" s="1074"/>
      <c r="AF57" s="1075"/>
      <c r="AG57" s="1076"/>
      <c r="AH57" s="1076"/>
      <c r="AI57" s="1076"/>
      <c r="AJ57" s="1077"/>
      <c r="AK57" s="1064"/>
      <c r="AL57" s="1065"/>
      <c r="AM57" s="1065"/>
      <c r="AN57" s="1065"/>
      <c r="AO57" s="1065"/>
      <c r="AP57" s="1065"/>
      <c r="AQ57" s="1065"/>
      <c r="AR57" s="1065"/>
      <c r="AS57" s="1065"/>
      <c r="AT57" s="1065"/>
      <c r="AU57" s="1065"/>
      <c r="AV57" s="1065"/>
      <c r="AW57" s="1065"/>
      <c r="AX57" s="1065"/>
      <c r="AY57" s="1065"/>
      <c r="AZ57" s="1066"/>
      <c r="BA57" s="1066"/>
      <c r="BB57" s="1066"/>
      <c r="BC57" s="1066"/>
      <c r="BD57" s="1066"/>
      <c r="BE57" s="1012"/>
      <c r="BF57" s="1012"/>
      <c r="BG57" s="1012"/>
      <c r="BH57" s="1012"/>
      <c r="BI57" s="1013"/>
      <c r="BJ57" s="226"/>
      <c r="BK57" s="226"/>
      <c r="BL57" s="226"/>
      <c r="BM57" s="226"/>
      <c r="BN57" s="226"/>
      <c r="BO57" s="235"/>
      <c r="BP57" s="235"/>
      <c r="BQ57" s="232">
        <v>51</v>
      </c>
      <c r="BR57" s="233"/>
      <c r="BS57" s="1032"/>
      <c r="BT57" s="1033"/>
      <c r="BU57" s="1033"/>
      <c r="BV57" s="1033"/>
      <c r="BW57" s="1033"/>
      <c r="BX57" s="1033"/>
      <c r="BY57" s="1033"/>
      <c r="BZ57" s="1033"/>
      <c r="CA57" s="1033"/>
      <c r="CB57" s="1033"/>
      <c r="CC57" s="1033"/>
      <c r="CD57" s="1033"/>
      <c r="CE57" s="1033"/>
      <c r="CF57" s="1033"/>
      <c r="CG57" s="1054"/>
      <c r="CH57" s="1029"/>
      <c r="CI57" s="1030"/>
      <c r="CJ57" s="1030"/>
      <c r="CK57" s="1030"/>
      <c r="CL57" s="1031"/>
      <c r="CM57" s="1029"/>
      <c r="CN57" s="1030"/>
      <c r="CO57" s="1030"/>
      <c r="CP57" s="1030"/>
      <c r="CQ57" s="1031"/>
      <c r="CR57" s="1029"/>
      <c r="CS57" s="1030"/>
      <c r="CT57" s="1030"/>
      <c r="CU57" s="1030"/>
      <c r="CV57" s="1031"/>
      <c r="CW57" s="1029"/>
      <c r="CX57" s="1030"/>
      <c r="CY57" s="1030"/>
      <c r="CZ57" s="1030"/>
      <c r="DA57" s="1031"/>
      <c r="DB57" s="1029"/>
      <c r="DC57" s="1030"/>
      <c r="DD57" s="1030"/>
      <c r="DE57" s="1030"/>
      <c r="DF57" s="1031"/>
      <c r="DG57" s="1029"/>
      <c r="DH57" s="1030"/>
      <c r="DI57" s="1030"/>
      <c r="DJ57" s="1030"/>
      <c r="DK57" s="1031"/>
      <c r="DL57" s="1029"/>
      <c r="DM57" s="1030"/>
      <c r="DN57" s="1030"/>
      <c r="DO57" s="1030"/>
      <c r="DP57" s="1031"/>
      <c r="DQ57" s="1029"/>
      <c r="DR57" s="1030"/>
      <c r="DS57" s="1030"/>
      <c r="DT57" s="1030"/>
      <c r="DU57" s="1031"/>
      <c r="DV57" s="1032"/>
      <c r="DW57" s="1033"/>
      <c r="DX57" s="1033"/>
      <c r="DY57" s="1033"/>
      <c r="DZ57" s="1034"/>
      <c r="EA57" s="224"/>
    </row>
    <row r="58" spans="1:131" ht="26.25" customHeight="1" x14ac:dyDescent="0.15">
      <c r="A58" s="232">
        <v>31</v>
      </c>
      <c r="B58" s="1070"/>
      <c r="C58" s="1071"/>
      <c r="D58" s="1071"/>
      <c r="E58" s="1071"/>
      <c r="F58" s="1071"/>
      <c r="G58" s="1071"/>
      <c r="H58" s="1071"/>
      <c r="I58" s="1071"/>
      <c r="J58" s="1071"/>
      <c r="K58" s="1071"/>
      <c r="L58" s="1071"/>
      <c r="M58" s="1071"/>
      <c r="N58" s="1071"/>
      <c r="O58" s="1071"/>
      <c r="P58" s="1072"/>
      <c r="Q58" s="1073"/>
      <c r="R58" s="1065"/>
      <c r="S58" s="1065"/>
      <c r="T58" s="1065"/>
      <c r="U58" s="1065"/>
      <c r="V58" s="1065"/>
      <c r="W58" s="1065"/>
      <c r="X58" s="1065"/>
      <c r="Y58" s="1065"/>
      <c r="Z58" s="1065"/>
      <c r="AA58" s="1065"/>
      <c r="AB58" s="1065"/>
      <c r="AC58" s="1065"/>
      <c r="AD58" s="1065"/>
      <c r="AE58" s="1074"/>
      <c r="AF58" s="1075"/>
      <c r="AG58" s="1076"/>
      <c r="AH58" s="1076"/>
      <c r="AI58" s="1076"/>
      <c r="AJ58" s="1077"/>
      <c r="AK58" s="1064"/>
      <c r="AL58" s="1065"/>
      <c r="AM58" s="1065"/>
      <c r="AN58" s="1065"/>
      <c r="AO58" s="1065"/>
      <c r="AP58" s="1065"/>
      <c r="AQ58" s="1065"/>
      <c r="AR58" s="1065"/>
      <c r="AS58" s="1065"/>
      <c r="AT58" s="1065"/>
      <c r="AU58" s="1065"/>
      <c r="AV58" s="1065"/>
      <c r="AW58" s="1065"/>
      <c r="AX58" s="1065"/>
      <c r="AY58" s="1065"/>
      <c r="AZ58" s="1066"/>
      <c r="BA58" s="1066"/>
      <c r="BB58" s="1066"/>
      <c r="BC58" s="1066"/>
      <c r="BD58" s="1066"/>
      <c r="BE58" s="1012"/>
      <c r="BF58" s="1012"/>
      <c r="BG58" s="1012"/>
      <c r="BH58" s="1012"/>
      <c r="BI58" s="1013"/>
      <c r="BJ58" s="226"/>
      <c r="BK58" s="226"/>
      <c r="BL58" s="226"/>
      <c r="BM58" s="226"/>
      <c r="BN58" s="226"/>
      <c r="BO58" s="235"/>
      <c r="BP58" s="235"/>
      <c r="BQ58" s="232">
        <v>52</v>
      </c>
      <c r="BR58" s="233"/>
      <c r="BS58" s="1032"/>
      <c r="BT58" s="1033"/>
      <c r="BU58" s="1033"/>
      <c r="BV58" s="1033"/>
      <c r="BW58" s="1033"/>
      <c r="BX58" s="1033"/>
      <c r="BY58" s="1033"/>
      <c r="BZ58" s="1033"/>
      <c r="CA58" s="1033"/>
      <c r="CB58" s="1033"/>
      <c r="CC58" s="1033"/>
      <c r="CD58" s="1033"/>
      <c r="CE58" s="1033"/>
      <c r="CF58" s="1033"/>
      <c r="CG58" s="1054"/>
      <c r="CH58" s="1029"/>
      <c r="CI58" s="1030"/>
      <c r="CJ58" s="1030"/>
      <c r="CK58" s="1030"/>
      <c r="CL58" s="1031"/>
      <c r="CM58" s="1029"/>
      <c r="CN58" s="1030"/>
      <c r="CO58" s="1030"/>
      <c r="CP58" s="1030"/>
      <c r="CQ58" s="1031"/>
      <c r="CR58" s="1029"/>
      <c r="CS58" s="1030"/>
      <c r="CT58" s="1030"/>
      <c r="CU58" s="1030"/>
      <c r="CV58" s="1031"/>
      <c r="CW58" s="1029"/>
      <c r="CX58" s="1030"/>
      <c r="CY58" s="1030"/>
      <c r="CZ58" s="1030"/>
      <c r="DA58" s="1031"/>
      <c r="DB58" s="1029"/>
      <c r="DC58" s="1030"/>
      <c r="DD58" s="1030"/>
      <c r="DE58" s="1030"/>
      <c r="DF58" s="1031"/>
      <c r="DG58" s="1029"/>
      <c r="DH58" s="1030"/>
      <c r="DI58" s="1030"/>
      <c r="DJ58" s="1030"/>
      <c r="DK58" s="1031"/>
      <c r="DL58" s="1029"/>
      <c r="DM58" s="1030"/>
      <c r="DN58" s="1030"/>
      <c r="DO58" s="1030"/>
      <c r="DP58" s="1031"/>
      <c r="DQ58" s="1029"/>
      <c r="DR58" s="1030"/>
      <c r="DS58" s="1030"/>
      <c r="DT58" s="1030"/>
      <c r="DU58" s="1031"/>
      <c r="DV58" s="1032"/>
      <c r="DW58" s="1033"/>
      <c r="DX58" s="1033"/>
      <c r="DY58" s="1033"/>
      <c r="DZ58" s="1034"/>
      <c r="EA58" s="224"/>
    </row>
    <row r="59" spans="1:131" ht="26.25" customHeight="1" x14ac:dyDescent="0.15">
      <c r="A59" s="232">
        <v>32</v>
      </c>
      <c r="B59" s="1070"/>
      <c r="C59" s="1071"/>
      <c r="D59" s="1071"/>
      <c r="E59" s="1071"/>
      <c r="F59" s="1071"/>
      <c r="G59" s="1071"/>
      <c r="H59" s="1071"/>
      <c r="I59" s="1071"/>
      <c r="J59" s="1071"/>
      <c r="K59" s="1071"/>
      <c r="L59" s="1071"/>
      <c r="M59" s="1071"/>
      <c r="N59" s="1071"/>
      <c r="O59" s="1071"/>
      <c r="P59" s="1072"/>
      <c r="Q59" s="1073"/>
      <c r="R59" s="1065"/>
      <c r="S59" s="1065"/>
      <c r="T59" s="1065"/>
      <c r="U59" s="1065"/>
      <c r="V59" s="1065"/>
      <c r="W59" s="1065"/>
      <c r="X59" s="1065"/>
      <c r="Y59" s="1065"/>
      <c r="Z59" s="1065"/>
      <c r="AA59" s="1065"/>
      <c r="AB59" s="1065"/>
      <c r="AC59" s="1065"/>
      <c r="AD59" s="1065"/>
      <c r="AE59" s="1074"/>
      <c r="AF59" s="1075"/>
      <c r="AG59" s="1076"/>
      <c r="AH59" s="1076"/>
      <c r="AI59" s="1076"/>
      <c r="AJ59" s="1077"/>
      <c r="AK59" s="1064"/>
      <c r="AL59" s="1065"/>
      <c r="AM59" s="1065"/>
      <c r="AN59" s="1065"/>
      <c r="AO59" s="1065"/>
      <c r="AP59" s="1065"/>
      <c r="AQ59" s="1065"/>
      <c r="AR59" s="1065"/>
      <c r="AS59" s="1065"/>
      <c r="AT59" s="1065"/>
      <c r="AU59" s="1065"/>
      <c r="AV59" s="1065"/>
      <c r="AW59" s="1065"/>
      <c r="AX59" s="1065"/>
      <c r="AY59" s="1065"/>
      <c r="AZ59" s="1066"/>
      <c r="BA59" s="1066"/>
      <c r="BB59" s="1066"/>
      <c r="BC59" s="1066"/>
      <c r="BD59" s="1066"/>
      <c r="BE59" s="1012"/>
      <c r="BF59" s="1012"/>
      <c r="BG59" s="1012"/>
      <c r="BH59" s="1012"/>
      <c r="BI59" s="1013"/>
      <c r="BJ59" s="226"/>
      <c r="BK59" s="226"/>
      <c r="BL59" s="226"/>
      <c r="BM59" s="226"/>
      <c r="BN59" s="226"/>
      <c r="BO59" s="235"/>
      <c r="BP59" s="235"/>
      <c r="BQ59" s="232">
        <v>53</v>
      </c>
      <c r="BR59" s="233"/>
      <c r="BS59" s="1032"/>
      <c r="BT59" s="1033"/>
      <c r="BU59" s="1033"/>
      <c r="BV59" s="1033"/>
      <c r="BW59" s="1033"/>
      <c r="BX59" s="1033"/>
      <c r="BY59" s="1033"/>
      <c r="BZ59" s="1033"/>
      <c r="CA59" s="1033"/>
      <c r="CB59" s="1033"/>
      <c r="CC59" s="1033"/>
      <c r="CD59" s="1033"/>
      <c r="CE59" s="1033"/>
      <c r="CF59" s="1033"/>
      <c r="CG59" s="1054"/>
      <c r="CH59" s="1029"/>
      <c r="CI59" s="1030"/>
      <c r="CJ59" s="1030"/>
      <c r="CK59" s="1030"/>
      <c r="CL59" s="1031"/>
      <c r="CM59" s="1029"/>
      <c r="CN59" s="1030"/>
      <c r="CO59" s="1030"/>
      <c r="CP59" s="1030"/>
      <c r="CQ59" s="1031"/>
      <c r="CR59" s="1029"/>
      <c r="CS59" s="1030"/>
      <c r="CT59" s="1030"/>
      <c r="CU59" s="1030"/>
      <c r="CV59" s="1031"/>
      <c r="CW59" s="1029"/>
      <c r="CX59" s="1030"/>
      <c r="CY59" s="1030"/>
      <c r="CZ59" s="1030"/>
      <c r="DA59" s="1031"/>
      <c r="DB59" s="1029"/>
      <c r="DC59" s="1030"/>
      <c r="DD59" s="1030"/>
      <c r="DE59" s="1030"/>
      <c r="DF59" s="1031"/>
      <c r="DG59" s="1029"/>
      <c r="DH59" s="1030"/>
      <c r="DI59" s="1030"/>
      <c r="DJ59" s="1030"/>
      <c r="DK59" s="1031"/>
      <c r="DL59" s="1029"/>
      <c r="DM59" s="1030"/>
      <c r="DN59" s="1030"/>
      <c r="DO59" s="1030"/>
      <c r="DP59" s="1031"/>
      <c r="DQ59" s="1029"/>
      <c r="DR59" s="1030"/>
      <c r="DS59" s="1030"/>
      <c r="DT59" s="1030"/>
      <c r="DU59" s="1031"/>
      <c r="DV59" s="1032"/>
      <c r="DW59" s="1033"/>
      <c r="DX59" s="1033"/>
      <c r="DY59" s="1033"/>
      <c r="DZ59" s="1034"/>
      <c r="EA59" s="224"/>
    </row>
    <row r="60" spans="1:131" ht="26.25" customHeight="1" x14ac:dyDescent="0.15">
      <c r="A60" s="232">
        <v>33</v>
      </c>
      <c r="B60" s="1070"/>
      <c r="C60" s="1071"/>
      <c r="D60" s="1071"/>
      <c r="E60" s="1071"/>
      <c r="F60" s="1071"/>
      <c r="G60" s="1071"/>
      <c r="H60" s="1071"/>
      <c r="I60" s="1071"/>
      <c r="J60" s="1071"/>
      <c r="K60" s="1071"/>
      <c r="L60" s="1071"/>
      <c r="M60" s="1071"/>
      <c r="N60" s="1071"/>
      <c r="O60" s="1071"/>
      <c r="P60" s="1072"/>
      <c r="Q60" s="1073"/>
      <c r="R60" s="1065"/>
      <c r="S60" s="1065"/>
      <c r="T60" s="1065"/>
      <c r="U60" s="1065"/>
      <c r="V60" s="1065"/>
      <c r="W60" s="1065"/>
      <c r="X60" s="1065"/>
      <c r="Y60" s="1065"/>
      <c r="Z60" s="1065"/>
      <c r="AA60" s="1065"/>
      <c r="AB60" s="1065"/>
      <c r="AC60" s="1065"/>
      <c r="AD60" s="1065"/>
      <c r="AE60" s="1074"/>
      <c r="AF60" s="1075"/>
      <c r="AG60" s="1076"/>
      <c r="AH60" s="1076"/>
      <c r="AI60" s="1076"/>
      <c r="AJ60" s="1077"/>
      <c r="AK60" s="1064"/>
      <c r="AL60" s="1065"/>
      <c r="AM60" s="1065"/>
      <c r="AN60" s="1065"/>
      <c r="AO60" s="1065"/>
      <c r="AP60" s="1065"/>
      <c r="AQ60" s="1065"/>
      <c r="AR60" s="1065"/>
      <c r="AS60" s="1065"/>
      <c r="AT60" s="1065"/>
      <c r="AU60" s="1065"/>
      <c r="AV60" s="1065"/>
      <c r="AW60" s="1065"/>
      <c r="AX60" s="1065"/>
      <c r="AY60" s="1065"/>
      <c r="AZ60" s="1066"/>
      <c r="BA60" s="1066"/>
      <c r="BB60" s="1066"/>
      <c r="BC60" s="1066"/>
      <c r="BD60" s="1066"/>
      <c r="BE60" s="1012"/>
      <c r="BF60" s="1012"/>
      <c r="BG60" s="1012"/>
      <c r="BH60" s="1012"/>
      <c r="BI60" s="1013"/>
      <c r="BJ60" s="226"/>
      <c r="BK60" s="226"/>
      <c r="BL60" s="226"/>
      <c r="BM60" s="226"/>
      <c r="BN60" s="226"/>
      <c r="BO60" s="235"/>
      <c r="BP60" s="235"/>
      <c r="BQ60" s="232">
        <v>54</v>
      </c>
      <c r="BR60" s="233"/>
      <c r="BS60" s="1032"/>
      <c r="BT60" s="1033"/>
      <c r="BU60" s="1033"/>
      <c r="BV60" s="1033"/>
      <c r="BW60" s="1033"/>
      <c r="BX60" s="1033"/>
      <c r="BY60" s="1033"/>
      <c r="BZ60" s="1033"/>
      <c r="CA60" s="1033"/>
      <c r="CB60" s="1033"/>
      <c r="CC60" s="1033"/>
      <c r="CD60" s="1033"/>
      <c r="CE60" s="1033"/>
      <c r="CF60" s="1033"/>
      <c r="CG60" s="1054"/>
      <c r="CH60" s="1029"/>
      <c r="CI60" s="1030"/>
      <c r="CJ60" s="1030"/>
      <c r="CK60" s="1030"/>
      <c r="CL60" s="1031"/>
      <c r="CM60" s="1029"/>
      <c r="CN60" s="1030"/>
      <c r="CO60" s="1030"/>
      <c r="CP60" s="1030"/>
      <c r="CQ60" s="1031"/>
      <c r="CR60" s="1029"/>
      <c r="CS60" s="1030"/>
      <c r="CT60" s="1030"/>
      <c r="CU60" s="1030"/>
      <c r="CV60" s="1031"/>
      <c r="CW60" s="1029"/>
      <c r="CX60" s="1030"/>
      <c r="CY60" s="1030"/>
      <c r="CZ60" s="1030"/>
      <c r="DA60" s="1031"/>
      <c r="DB60" s="1029"/>
      <c r="DC60" s="1030"/>
      <c r="DD60" s="1030"/>
      <c r="DE60" s="1030"/>
      <c r="DF60" s="1031"/>
      <c r="DG60" s="1029"/>
      <c r="DH60" s="1030"/>
      <c r="DI60" s="1030"/>
      <c r="DJ60" s="1030"/>
      <c r="DK60" s="1031"/>
      <c r="DL60" s="1029"/>
      <c r="DM60" s="1030"/>
      <c r="DN60" s="1030"/>
      <c r="DO60" s="1030"/>
      <c r="DP60" s="1031"/>
      <c r="DQ60" s="1029"/>
      <c r="DR60" s="1030"/>
      <c r="DS60" s="1030"/>
      <c r="DT60" s="1030"/>
      <c r="DU60" s="1031"/>
      <c r="DV60" s="1032"/>
      <c r="DW60" s="1033"/>
      <c r="DX60" s="1033"/>
      <c r="DY60" s="1033"/>
      <c r="DZ60" s="1034"/>
      <c r="EA60" s="224"/>
    </row>
    <row r="61" spans="1:131" ht="26.25" customHeight="1" thickBot="1" x14ac:dyDescent="0.2">
      <c r="A61" s="232">
        <v>34</v>
      </c>
      <c r="B61" s="1070"/>
      <c r="C61" s="1071"/>
      <c r="D61" s="1071"/>
      <c r="E61" s="1071"/>
      <c r="F61" s="1071"/>
      <c r="G61" s="1071"/>
      <c r="H61" s="1071"/>
      <c r="I61" s="1071"/>
      <c r="J61" s="1071"/>
      <c r="K61" s="1071"/>
      <c r="L61" s="1071"/>
      <c r="M61" s="1071"/>
      <c r="N61" s="1071"/>
      <c r="O61" s="1071"/>
      <c r="P61" s="1072"/>
      <c r="Q61" s="1073"/>
      <c r="R61" s="1065"/>
      <c r="S61" s="1065"/>
      <c r="T61" s="1065"/>
      <c r="U61" s="1065"/>
      <c r="V61" s="1065"/>
      <c r="W61" s="1065"/>
      <c r="X61" s="1065"/>
      <c r="Y61" s="1065"/>
      <c r="Z61" s="1065"/>
      <c r="AA61" s="1065"/>
      <c r="AB61" s="1065"/>
      <c r="AC61" s="1065"/>
      <c r="AD61" s="1065"/>
      <c r="AE61" s="1074"/>
      <c r="AF61" s="1075"/>
      <c r="AG61" s="1076"/>
      <c r="AH61" s="1076"/>
      <c r="AI61" s="1076"/>
      <c r="AJ61" s="1077"/>
      <c r="AK61" s="1064"/>
      <c r="AL61" s="1065"/>
      <c r="AM61" s="1065"/>
      <c r="AN61" s="1065"/>
      <c r="AO61" s="1065"/>
      <c r="AP61" s="1065"/>
      <c r="AQ61" s="1065"/>
      <c r="AR61" s="1065"/>
      <c r="AS61" s="1065"/>
      <c r="AT61" s="1065"/>
      <c r="AU61" s="1065"/>
      <c r="AV61" s="1065"/>
      <c r="AW61" s="1065"/>
      <c r="AX61" s="1065"/>
      <c r="AY61" s="1065"/>
      <c r="AZ61" s="1066"/>
      <c r="BA61" s="1066"/>
      <c r="BB61" s="1066"/>
      <c r="BC61" s="1066"/>
      <c r="BD61" s="1066"/>
      <c r="BE61" s="1012"/>
      <c r="BF61" s="1012"/>
      <c r="BG61" s="1012"/>
      <c r="BH61" s="1012"/>
      <c r="BI61" s="1013"/>
      <c r="BJ61" s="226"/>
      <c r="BK61" s="226"/>
      <c r="BL61" s="226"/>
      <c r="BM61" s="226"/>
      <c r="BN61" s="226"/>
      <c r="BO61" s="235"/>
      <c r="BP61" s="235"/>
      <c r="BQ61" s="232">
        <v>55</v>
      </c>
      <c r="BR61" s="233"/>
      <c r="BS61" s="1032"/>
      <c r="BT61" s="1033"/>
      <c r="BU61" s="1033"/>
      <c r="BV61" s="1033"/>
      <c r="BW61" s="1033"/>
      <c r="BX61" s="1033"/>
      <c r="BY61" s="1033"/>
      <c r="BZ61" s="1033"/>
      <c r="CA61" s="1033"/>
      <c r="CB61" s="1033"/>
      <c r="CC61" s="1033"/>
      <c r="CD61" s="1033"/>
      <c r="CE61" s="1033"/>
      <c r="CF61" s="1033"/>
      <c r="CG61" s="1054"/>
      <c r="CH61" s="1029"/>
      <c r="CI61" s="1030"/>
      <c r="CJ61" s="1030"/>
      <c r="CK61" s="1030"/>
      <c r="CL61" s="1031"/>
      <c r="CM61" s="1029"/>
      <c r="CN61" s="1030"/>
      <c r="CO61" s="1030"/>
      <c r="CP61" s="1030"/>
      <c r="CQ61" s="1031"/>
      <c r="CR61" s="1029"/>
      <c r="CS61" s="1030"/>
      <c r="CT61" s="1030"/>
      <c r="CU61" s="1030"/>
      <c r="CV61" s="1031"/>
      <c r="CW61" s="1029"/>
      <c r="CX61" s="1030"/>
      <c r="CY61" s="1030"/>
      <c r="CZ61" s="1030"/>
      <c r="DA61" s="1031"/>
      <c r="DB61" s="1029"/>
      <c r="DC61" s="1030"/>
      <c r="DD61" s="1030"/>
      <c r="DE61" s="1030"/>
      <c r="DF61" s="1031"/>
      <c r="DG61" s="1029"/>
      <c r="DH61" s="1030"/>
      <c r="DI61" s="1030"/>
      <c r="DJ61" s="1030"/>
      <c r="DK61" s="1031"/>
      <c r="DL61" s="1029"/>
      <c r="DM61" s="1030"/>
      <c r="DN61" s="1030"/>
      <c r="DO61" s="1030"/>
      <c r="DP61" s="1031"/>
      <c r="DQ61" s="1029"/>
      <c r="DR61" s="1030"/>
      <c r="DS61" s="1030"/>
      <c r="DT61" s="1030"/>
      <c r="DU61" s="1031"/>
      <c r="DV61" s="1032"/>
      <c r="DW61" s="1033"/>
      <c r="DX61" s="1033"/>
      <c r="DY61" s="1033"/>
      <c r="DZ61" s="1034"/>
      <c r="EA61" s="224"/>
    </row>
    <row r="62" spans="1:131" ht="26.25" customHeight="1" x14ac:dyDescent="0.15">
      <c r="A62" s="232">
        <v>35</v>
      </c>
      <c r="B62" s="1070"/>
      <c r="C62" s="1071"/>
      <c r="D62" s="1071"/>
      <c r="E62" s="1071"/>
      <c r="F62" s="1071"/>
      <c r="G62" s="1071"/>
      <c r="H62" s="1071"/>
      <c r="I62" s="1071"/>
      <c r="J62" s="1071"/>
      <c r="K62" s="1071"/>
      <c r="L62" s="1071"/>
      <c r="M62" s="1071"/>
      <c r="N62" s="1071"/>
      <c r="O62" s="1071"/>
      <c r="P62" s="1072"/>
      <c r="Q62" s="1073"/>
      <c r="R62" s="1065"/>
      <c r="S62" s="1065"/>
      <c r="T62" s="1065"/>
      <c r="U62" s="1065"/>
      <c r="V62" s="1065"/>
      <c r="W62" s="1065"/>
      <c r="X62" s="1065"/>
      <c r="Y62" s="1065"/>
      <c r="Z62" s="1065"/>
      <c r="AA62" s="1065"/>
      <c r="AB62" s="1065"/>
      <c r="AC62" s="1065"/>
      <c r="AD62" s="1065"/>
      <c r="AE62" s="1074"/>
      <c r="AF62" s="1075"/>
      <c r="AG62" s="1076"/>
      <c r="AH62" s="1076"/>
      <c r="AI62" s="1076"/>
      <c r="AJ62" s="1077"/>
      <c r="AK62" s="1064"/>
      <c r="AL62" s="1065"/>
      <c r="AM62" s="1065"/>
      <c r="AN62" s="1065"/>
      <c r="AO62" s="1065"/>
      <c r="AP62" s="1065"/>
      <c r="AQ62" s="1065"/>
      <c r="AR62" s="1065"/>
      <c r="AS62" s="1065"/>
      <c r="AT62" s="1065"/>
      <c r="AU62" s="1065"/>
      <c r="AV62" s="1065"/>
      <c r="AW62" s="1065"/>
      <c r="AX62" s="1065"/>
      <c r="AY62" s="1065"/>
      <c r="AZ62" s="1066"/>
      <c r="BA62" s="1066"/>
      <c r="BB62" s="1066"/>
      <c r="BC62" s="1066"/>
      <c r="BD62" s="1066"/>
      <c r="BE62" s="1012"/>
      <c r="BF62" s="1012"/>
      <c r="BG62" s="1012"/>
      <c r="BH62" s="1012"/>
      <c r="BI62" s="1013"/>
      <c r="BJ62" s="1067" t="s">
        <v>411</v>
      </c>
      <c r="BK62" s="1068"/>
      <c r="BL62" s="1068"/>
      <c r="BM62" s="1068"/>
      <c r="BN62" s="1069"/>
      <c r="BO62" s="235"/>
      <c r="BP62" s="235"/>
      <c r="BQ62" s="232">
        <v>56</v>
      </c>
      <c r="BR62" s="233"/>
      <c r="BS62" s="1032"/>
      <c r="BT62" s="1033"/>
      <c r="BU62" s="1033"/>
      <c r="BV62" s="1033"/>
      <c r="BW62" s="1033"/>
      <c r="BX62" s="1033"/>
      <c r="BY62" s="1033"/>
      <c r="BZ62" s="1033"/>
      <c r="CA62" s="1033"/>
      <c r="CB62" s="1033"/>
      <c r="CC62" s="1033"/>
      <c r="CD62" s="1033"/>
      <c r="CE62" s="1033"/>
      <c r="CF62" s="1033"/>
      <c r="CG62" s="1054"/>
      <c r="CH62" s="1029"/>
      <c r="CI62" s="1030"/>
      <c r="CJ62" s="1030"/>
      <c r="CK62" s="1030"/>
      <c r="CL62" s="1031"/>
      <c r="CM62" s="1029"/>
      <c r="CN62" s="1030"/>
      <c r="CO62" s="1030"/>
      <c r="CP62" s="1030"/>
      <c r="CQ62" s="1031"/>
      <c r="CR62" s="1029"/>
      <c r="CS62" s="1030"/>
      <c r="CT62" s="1030"/>
      <c r="CU62" s="1030"/>
      <c r="CV62" s="1031"/>
      <c r="CW62" s="1029"/>
      <c r="CX62" s="1030"/>
      <c r="CY62" s="1030"/>
      <c r="CZ62" s="1030"/>
      <c r="DA62" s="1031"/>
      <c r="DB62" s="1029"/>
      <c r="DC62" s="1030"/>
      <c r="DD62" s="1030"/>
      <c r="DE62" s="1030"/>
      <c r="DF62" s="1031"/>
      <c r="DG62" s="1029"/>
      <c r="DH62" s="1030"/>
      <c r="DI62" s="1030"/>
      <c r="DJ62" s="1030"/>
      <c r="DK62" s="1031"/>
      <c r="DL62" s="1029"/>
      <c r="DM62" s="1030"/>
      <c r="DN62" s="1030"/>
      <c r="DO62" s="1030"/>
      <c r="DP62" s="1031"/>
      <c r="DQ62" s="1029"/>
      <c r="DR62" s="1030"/>
      <c r="DS62" s="1030"/>
      <c r="DT62" s="1030"/>
      <c r="DU62" s="1031"/>
      <c r="DV62" s="1032"/>
      <c r="DW62" s="1033"/>
      <c r="DX62" s="1033"/>
      <c r="DY62" s="1033"/>
      <c r="DZ62" s="1034"/>
      <c r="EA62" s="224"/>
    </row>
    <row r="63" spans="1:131" ht="26.25" customHeight="1" thickBot="1" x14ac:dyDescent="0.2">
      <c r="A63" s="234" t="s">
        <v>388</v>
      </c>
      <c r="B63" s="977" t="s">
        <v>412</v>
      </c>
      <c r="C63" s="978"/>
      <c r="D63" s="978"/>
      <c r="E63" s="978"/>
      <c r="F63" s="978"/>
      <c r="G63" s="978"/>
      <c r="H63" s="978"/>
      <c r="I63" s="978"/>
      <c r="J63" s="978"/>
      <c r="K63" s="978"/>
      <c r="L63" s="978"/>
      <c r="M63" s="978"/>
      <c r="N63" s="978"/>
      <c r="O63" s="978"/>
      <c r="P63" s="988"/>
      <c r="Q63" s="1002"/>
      <c r="R63" s="1003"/>
      <c r="S63" s="1003"/>
      <c r="T63" s="1003"/>
      <c r="U63" s="1003"/>
      <c r="V63" s="1003"/>
      <c r="W63" s="1003"/>
      <c r="X63" s="1003"/>
      <c r="Y63" s="1003"/>
      <c r="Z63" s="1003"/>
      <c r="AA63" s="1003"/>
      <c r="AB63" s="1003"/>
      <c r="AC63" s="1003"/>
      <c r="AD63" s="1003"/>
      <c r="AE63" s="1060"/>
      <c r="AF63" s="1061">
        <v>219</v>
      </c>
      <c r="AG63" s="999"/>
      <c r="AH63" s="999"/>
      <c r="AI63" s="999"/>
      <c r="AJ63" s="1062"/>
      <c r="AK63" s="1063"/>
      <c r="AL63" s="1003"/>
      <c r="AM63" s="1003"/>
      <c r="AN63" s="1003"/>
      <c r="AO63" s="1003"/>
      <c r="AP63" s="999">
        <v>1296</v>
      </c>
      <c r="AQ63" s="999"/>
      <c r="AR63" s="999"/>
      <c r="AS63" s="999"/>
      <c r="AT63" s="999"/>
      <c r="AU63" s="999">
        <v>747</v>
      </c>
      <c r="AV63" s="999"/>
      <c r="AW63" s="999"/>
      <c r="AX63" s="999"/>
      <c r="AY63" s="999"/>
      <c r="AZ63" s="1057"/>
      <c r="BA63" s="1057"/>
      <c r="BB63" s="1057"/>
      <c r="BC63" s="1057"/>
      <c r="BD63" s="1057"/>
      <c r="BE63" s="1000"/>
      <c r="BF63" s="1000"/>
      <c r="BG63" s="1000"/>
      <c r="BH63" s="1000"/>
      <c r="BI63" s="1001"/>
      <c r="BJ63" s="1058" t="s">
        <v>179</v>
      </c>
      <c r="BK63" s="993"/>
      <c r="BL63" s="993"/>
      <c r="BM63" s="993"/>
      <c r="BN63" s="1059"/>
      <c r="BO63" s="235"/>
      <c r="BP63" s="235"/>
      <c r="BQ63" s="232">
        <v>57</v>
      </c>
      <c r="BR63" s="233"/>
      <c r="BS63" s="1032"/>
      <c r="BT63" s="1033"/>
      <c r="BU63" s="1033"/>
      <c r="BV63" s="1033"/>
      <c r="BW63" s="1033"/>
      <c r="BX63" s="1033"/>
      <c r="BY63" s="1033"/>
      <c r="BZ63" s="1033"/>
      <c r="CA63" s="1033"/>
      <c r="CB63" s="1033"/>
      <c r="CC63" s="1033"/>
      <c r="CD63" s="1033"/>
      <c r="CE63" s="1033"/>
      <c r="CF63" s="1033"/>
      <c r="CG63" s="1054"/>
      <c r="CH63" s="1029"/>
      <c r="CI63" s="1030"/>
      <c r="CJ63" s="1030"/>
      <c r="CK63" s="1030"/>
      <c r="CL63" s="1031"/>
      <c r="CM63" s="1029"/>
      <c r="CN63" s="1030"/>
      <c r="CO63" s="1030"/>
      <c r="CP63" s="1030"/>
      <c r="CQ63" s="1031"/>
      <c r="CR63" s="1029"/>
      <c r="CS63" s="1030"/>
      <c r="CT63" s="1030"/>
      <c r="CU63" s="1030"/>
      <c r="CV63" s="1031"/>
      <c r="CW63" s="1029"/>
      <c r="CX63" s="1030"/>
      <c r="CY63" s="1030"/>
      <c r="CZ63" s="1030"/>
      <c r="DA63" s="1031"/>
      <c r="DB63" s="1029"/>
      <c r="DC63" s="1030"/>
      <c r="DD63" s="1030"/>
      <c r="DE63" s="1030"/>
      <c r="DF63" s="1031"/>
      <c r="DG63" s="1029"/>
      <c r="DH63" s="1030"/>
      <c r="DI63" s="1030"/>
      <c r="DJ63" s="1030"/>
      <c r="DK63" s="1031"/>
      <c r="DL63" s="1029"/>
      <c r="DM63" s="1030"/>
      <c r="DN63" s="1030"/>
      <c r="DO63" s="1030"/>
      <c r="DP63" s="1031"/>
      <c r="DQ63" s="1029"/>
      <c r="DR63" s="1030"/>
      <c r="DS63" s="1030"/>
      <c r="DT63" s="1030"/>
      <c r="DU63" s="1031"/>
      <c r="DV63" s="1032"/>
      <c r="DW63" s="1033"/>
      <c r="DX63" s="1033"/>
      <c r="DY63" s="1033"/>
      <c r="DZ63" s="1034"/>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32"/>
      <c r="BT64" s="1033"/>
      <c r="BU64" s="1033"/>
      <c r="BV64" s="1033"/>
      <c r="BW64" s="1033"/>
      <c r="BX64" s="1033"/>
      <c r="BY64" s="1033"/>
      <c r="BZ64" s="1033"/>
      <c r="CA64" s="1033"/>
      <c r="CB64" s="1033"/>
      <c r="CC64" s="1033"/>
      <c r="CD64" s="1033"/>
      <c r="CE64" s="1033"/>
      <c r="CF64" s="1033"/>
      <c r="CG64" s="1054"/>
      <c r="CH64" s="1029"/>
      <c r="CI64" s="1030"/>
      <c r="CJ64" s="1030"/>
      <c r="CK64" s="1030"/>
      <c r="CL64" s="1031"/>
      <c r="CM64" s="1029"/>
      <c r="CN64" s="1030"/>
      <c r="CO64" s="1030"/>
      <c r="CP64" s="1030"/>
      <c r="CQ64" s="1031"/>
      <c r="CR64" s="1029"/>
      <c r="CS64" s="1030"/>
      <c r="CT64" s="1030"/>
      <c r="CU64" s="1030"/>
      <c r="CV64" s="1031"/>
      <c r="CW64" s="1029"/>
      <c r="CX64" s="1030"/>
      <c r="CY64" s="1030"/>
      <c r="CZ64" s="1030"/>
      <c r="DA64" s="1031"/>
      <c r="DB64" s="1029"/>
      <c r="DC64" s="1030"/>
      <c r="DD64" s="1030"/>
      <c r="DE64" s="1030"/>
      <c r="DF64" s="1031"/>
      <c r="DG64" s="1029"/>
      <c r="DH64" s="1030"/>
      <c r="DI64" s="1030"/>
      <c r="DJ64" s="1030"/>
      <c r="DK64" s="1031"/>
      <c r="DL64" s="1029"/>
      <c r="DM64" s="1030"/>
      <c r="DN64" s="1030"/>
      <c r="DO64" s="1030"/>
      <c r="DP64" s="1031"/>
      <c r="DQ64" s="1029"/>
      <c r="DR64" s="1030"/>
      <c r="DS64" s="1030"/>
      <c r="DT64" s="1030"/>
      <c r="DU64" s="1031"/>
      <c r="DV64" s="1032"/>
      <c r="DW64" s="1033"/>
      <c r="DX64" s="1033"/>
      <c r="DY64" s="1033"/>
      <c r="DZ64" s="1034"/>
      <c r="EA64" s="224"/>
    </row>
    <row r="65" spans="1:131" ht="26.25" customHeight="1" thickBot="1" x14ac:dyDescent="0.2">
      <c r="A65" s="226" t="s">
        <v>413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32"/>
      <c r="BT65" s="1033"/>
      <c r="BU65" s="1033"/>
      <c r="BV65" s="1033"/>
      <c r="BW65" s="1033"/>
      <c r="BX65" s="1033"/>
      <c r="BY65" s="1033"/>
      <c r="BZ65" s="1033"/>
      <c r="CA65" s="1033"/>
      <c r="CB65" s="1033"/>
      <c r="CC65" s="1033"/>
      <c r="CD65" s="1033"/>
      <c r="CE65" s="1033"/>
      <c r="CF65" s="1033"/>
      <c r="CG65" s="1054"/>
      <c r="CH65" s="1029"/>
      <c r="CI65" s="1030"/>
      <c r="CJ65" s="1030"/>
      <c r="CK65" s="1030"/>
      <c r="CL65" s="1031"/>
      <c r="CM65" s="1029"/>
      <c r="CN65" s="1030"/>
      <c r="CO65" s="1030"/>
      <c r="CP65" s="1030"/>
      <c r="CQ65" s="1031"/>
      <c r="CR65" s="1029"/>
      <c r="CS65" s="1030"/>
      <c r="CT65" s="1030"/>
      <c r="CU65" s="1030"/>
      <c r="CV65" s="1031"/>
      <c r="CW65" s="1029"/>
      <c r="CX65" s="1030"/>
      <c r="CY65" s="1030"/>
      <c r="CZ65" s="1030"/>
      <c r="DA65" s="1031"/>
      <c r="DB65" s="1029"/>
      <c r="DC65" s="1030"/>
      <c r="DD65" s="1030"/>
      <c r="DE65" s="1030"/>
      <c r="DF65" s="1031"/>
      <c r="DG65" s="1029"/>
      <c r="DH65" s="1030"/>
      <c r="DI65" s="1030"/>
      <c r="DJ65" s="1030"/>
      <c r="DK65" s="1031"/>
      <c r="DL65" s="1029"/>
      <c r="DM65" s="1030"/>
      <c r="DN65" s="1030"/>
      <c r="DO65" s="1030"/>
      <c r="DP65" s="1031"/>
      <c r="DQ65" s="1029"/>
      <c r="DR65" s="1030"/>
      <c r="DS65" s="1030"/>
      <c r="DT65" s="1030"/>
      <c r="DU65" s="1031"/>
      <c r="DV65" s="1032"/>
      <c r="DW65" s="1033"/>
      <c r="DX65" s="1033"/>
      <c r="DY65" s="1033"/>
      <c r="DZ65" s="1034"/>
      <c r="EA65" s="224"/>
    </row>
    <row r="66" spans="1:131" ht="26.25" customHeight="1" x14ac:dyDescent="0.15">
      <c r="A66" s="1035" t="s">
        <v>414</v>
      </c>
      <c r="B66" s="1036"/>
      <c r="C66" s="1036"/>
      <c r="D66" s="1036"/>
      <c r="E66" s="1036"/>
      <c r="F66" s="1036"/>
      <c r="G66" s="1036"/>
      <c r="H66" s="1036"/>
      <c r="I66" s="1036"/>
      <c r="J66" s="1036"/>
      <c r="K66" s="1036"/>
      <c r="L66" s="1036"/>
      <c r="M66" s="1036"/>
      <c r="N66" s="1036"/>
      <c r="O66" s="1036"/>
      <c r="P66" s="1037"/>
      <c r="Q66" s="1041" t="s">
        <v>415</v>
      </c>
      <c r="R66" s="1042"/>
      <c r="S66" s="1042"/>
      <c r="T66" s="1042"/>
      <c r="U66" s="1043"/>
      <c r="V66" s="1041" t="s">
        <v>394</v>
      </c>
      <c r="W66" s="1042"/>
      <c r="X66" s="1042"/>
      <c r="Y66" s="1042"/>
      <c r="Z66" s="1043"/>
      <c r="AA66" s="1041" t="s">
        <v>395</v>
      </c>
      <c r="AB66" s="1042"/>
      <c r="AC66" s="1042"/>
      <c r="AD66" s="1042"/>
      <c r="AE66" s="1043"/>
      <c r="AF66" s="1047" t="s">
        <v>416</v>
      </c>
      <c r="AG66" s="1048"/>
      <c r="AH66" s="1048"/>
      <c r="AI66" s="1048"/>
      <c r="AJ66" s="1049"/>
      <c r="AK66" s="1041" t="s">
        <v>397</v>
      </c>
      <c r="AL66" s="1036"/>
      <c r="AM66" s="1036"/>
      <c r="AN66" s="1036"/>
      <c r="AO66" s="1037"/>
      <c r="AP66" s="1041" t="s">
        <v>417</v>
      </c>
      <c r="AQ66" s="1042"/>
      <c r="AR66" s="1042"/>
      <c r="AS66" s="1042"/>
      <c r="AT66" s="1043"/>
      <c r="AU66" s="1041" t="s">
        <v>418</v>
      </c>
      <c r="AV66" s="1042"/>
      <c r="AW66" s="1042"/>
      <c r="AX66" s="1042"/>
      <c r="AY66" s="1043"/>
      <c r="AZ66" s="1041" t="s">
        <v>376</v>
      </c>
      <c r="BA66" s="1042"/>
      <c r="BB66" s="1042"/>
      <c r="BC66" s="1042"/>
      <c r="BD66" s="1055"/>
      <c r="BE66" s="235"/>
      <c r="BF66" s="235"/>
      <c r="BG66" s="235"/>
      <c r="BH66" s="235"/>
      <c r="BI66" s="235"/>
      <c r="BJ66" s="235"/>
      <c r="BK66" s="235"/>
      <c r="BL66" s="235"/>
      <c r="BM66" s="235"/>
      <c r="BN66" s="235"/>
      <c r="BO66" s="235"/>
      <c r="BP66" s="235"/>
      <c r="BQ66" s="232">
        <v>60</v>
      </c>
      <c r="BR66" s="237"/>
      <c r="BS66" s="985"/>
      <c r="BT66" s="986"/>
      <c r="BU66" s="986"/>
      <c r="BV66" s="986"/>
      <c r="BW66" s="986"/>
      <c r="BX66" s="986"/>
      <c r="BY66" s="986"/>
      <c r="BZ66" s="986"/>
      <c r="CA66" s="986"/>
      <c r="CB66" s="986"/>
      <c r="CC66" s="986"/>
      <c r="CD66" s="986"/>
      <c r="CE66" s="986"/>
      <c r="CF66" s="986"/>
      <c r="CG66" s="995"/>
      <c r="CH66" s="996"/>
      <c r="CI66" s="997"/>
      <c r="CJ66" s="997"/>
      <c r="CK66" s="997"/>
      <c r="CL66" s="998"/>
      <c r="CM66" s="996"/>
      <c r="CN66" s="997"/>
      <c r="CO66" s="997"/>
      <c r="CP66" s="997"/>
      <c r="CQ66" s="998"/>
      <c r="CR66" s="996"/>
      <c r="CS66" s="997"/>
      <c r="CT66" s="997"/>
      <c r="CU66" s="997"/>
      <c r="CV66" s="998"/>
      <c r="CW66" s="996"/>
      <c r="CX66" s="997"/>
      <c r="CY66" s="997"/>
      <c r="CZ66" s="997"/>
      <c r="DA66" s="998"/>
      <c r="DB66" s="996"/>
      <c r="DC66" s="997"/>
      <c r="DD66" s="997"/>
      <c r="DE66" s="997"/>
      <c r="DF66" s="998"/>
      <c r="DG66" s="996"/>
      <c r="DH66" s="997"/>
      <c r="DI66" s="997"/>
      <c r="DJ66" s="997"/>
      <c r="DK66" s="998"/>
      <c r="DL66" s="996"/>
      <c r="DM66" s="997"/>
      <c r="DN66" s="997"/>
      <c r="DO66" s="997"/>
      <c r="DP66" s="998"/>
      <c r="DQ66" s="996"/>
      <c r="DR66" s="997"/>
      <c r="DS66" s="997"/>
      <c r="DT66" s="997"/>
      <c r="DU66" s="998"/>
      <c r="DV66" s="985"/>
      <c r="DW66" s="986"/>
      <c r="DX66" s="986"/>
      <c r="DY66" s="986"/>
      <c r="DZ66" s="987"/>
      <c r="EA66" s="224"/>
    </row>
    <row r="67" spans="1:131" ht="26.25" customHeight="1" thickBot="1" x14ac:dyDescent="0.2">
      <c r="A67" s="1038"/>
      <c r="B67" s="1039"/>
      <c r="C67" s="1039"/>
      <c r="D67" s="1039"/>
      <c r="E67" s="1039"/>
      <c r="F67" s="1039"/>
      <c r="G67" s="1039"/>
      <c r="H67" s="1039"/>
      <c r="I67" s="1039"/>
      <c r="J67" s="1039"/>
      <c r="K67" s="1039"/>
      <c r="L67" s="1039"/>
      <c r="M67" s="1039"/>
      <c r="N67" s="1039"/>
      <c r="O67" s="1039"/>
      <c r="P67" s="1040"/>
      <c r="Q67" s="1044"/>
      <c r="R67" s="1045"/>
      <c r="S67" s="1045"/>
      <c r="T67" s="1045"/>
      <c r="U67" s="1046"/>
      <c r="V67" s="1044"/>
      <c r="W67" s="1045"/>
      <c r="X67" s="1045"/>
      <c r="Y67" s="1045"/>
      <c r="Z67" s="1046"/>
      <c r="AA67" s="1044"/>
      <c r="AB67" s="1045"/>
      <c r="AC67" s="1045"/>
      <c r="AD67" s="1045"/>
      <c r="AE67" s="1046"/>
      <c r="AF67" s="1050"/>
      <c r="AG67" s="1051"/>
      <c r="AH67" s="1051"/>
      <c r="AI67" s="1051"/>
      <c r="AJ67" s="1052"/>
      <c r="AK67" s="1053"/>
      <c r="AL67" s="1039"/>
      <c r="AM67" s="1039"/>
      <c r="AN67" s="1039"/>
      <c r="AO67" s="1040"/>
      <c r="AP67" s="1044"/>
      <c r="AQ67" s="1045"/>
      <c r="AR67" s="1045"/>
      <c r="AS67" s="1045"/>
      <c r="AT67" s="1046"/>
      <c r="AU67" s="1044"/>
      <c r="AV67" s="1045"/>
      <c r="AW67" s="1045"/>
      <c r="AX67" s="1045"/>
      <c r="AY67" s="1046"/>
      <c r="AZ67" s="1044"/>
      <c r="BA67" s="1045"/>
      <c r="BB67" s="1045"/>
      <c r="BC67" s="1045"/>
      <c r="BD67" s="1056"/>
      <c r="BE67" s="235"/>
      <c r="BF67" s="235"/>
      <c r="BG67" s="235"/>
      <c r="BH67" s="235"/>
      <c r="BI67" s="235"/>
      <c r="BJ67" s="235"/>
      <c r="BK67" s="235"/>
      <c r="BL67" s="235"/>
      <c r="BM67" s="235"/>
      <c r="BN67" s="235"/>
      <c r="BO67" s="235"/>
      <c r="BP67" s="235"/>
      <c r="BQ67" s="232">
        <v>61</v>
      </c>
      <c r="BR67" s="237"/>
      <c r="BS67" s="985"/>
      <c r="BT67" s="986"/>
      <c r="BU67" s="986"/>
      <c r="BV67" s="986"/>
      <c r="BW67" s="986"/>
      <c r="BX67" s="986"/>
      <c r="BY67" s="986"/>
      <c r="BZ67" s="986"/>
      <c r="CA67" s="986"/>
      <c r="CB67" s="986"/>
      <c r="CC67" s="986"/>
      <c r="CD67" s="986"/>
      <c r="CE67" s="986"/>
      <c r="CF67" s="986"/>
      <c r="CG67" s="995"/>
      <c r="CH67" s="996"/>
      <c r="CI67" s="997"/>
      <c r="CJ67" s="997"/>
      <c r="CK67" s="997"/>
      <c r="CL67" s="998"/>
      <c r="CM67" s="996"/>
      <c r="CN67" s="997"/>
      <c r="CO67" s="997"/>
      <c r="CP67" s="997"/>
      <c r="CQ67" s="998"/>
      <c r="CR67" s="996"/>
      <c r="CS67" s="997"/>
      <c r="CT67" s="997"/>
      <c r="CU67" s="997"/>
      <c r="CV67" s="998"/>
      <c r="CW67" s="996"/>
      <c r="CX67" s="997"/>
      <c r="CY67" s="997"/>
      <c r="CZ67" s="997"/>
      <c r="DA67" s="998"/>
      <c r="DB67" s="996"/>
      <c r="DC67" s="997"/>
      <c r="DD67" s="997"/>
      <c r="DE67" s="997"/>
      <c r="DF67" s="998"/>
      <c r="DG67" s="996"/>
      <c r="DH67" s="997"/>
      <c r="DI67" s="997"/>
      <c r="DJ67" s="997"/>
      <c r="DK67" s="998"/>
      <c r="DL67" s="996"/>
      <c r="DM67" s="997"/>
      <c r="DN67" s="997"/>
      <c r="DO67" s="997"/>
      <c r="DP67" s="998"/>
      <c r="DQ67" s="996"/>
      <c r="DR67" s="997"/>
      <c r="DS67" s="997"/>
      <c r="DT67" s="997"/>
      <c r="DU67" s="998"/>
      <c r="DV67" s="985"/>
      <c r="DW67" s="986"/>
      <c r="DX67" s="986"/>
      <c r="DY67" s="986"/>
      <c r="DZ67" s="987"/>
      <c r="EA67" s="224"/>
    </row>
    <row r="68" spans="1:131" ht="26.25" customHeight="1" thickTop="1" x14ac:dyDescent="0.15">
      <c r="A68" s="230">
        <v>1</v>
      </c>
      <c r="B68" s="1025" t="s">
        <v>585</v>
      </c>
      <c r="C68" s="1026"/>
      <c r="D68" s="1026"/>
      <c r="E68" s="1026"/>
      <c r="F68" s="1026"/>
      <c r="G68" s="1026"/>
      <c r="H68" s="1026"/>
      <c r="I68" s="1026"/>
      <c r="J68" s="1026"/>
      <c r="K68" s="1026"/>
      <c r="L68" s="1026"/>
      <c r="M68" s="1026"/>
      <c r="N68" s="1026"/>
      <c r="O68" s="1026"/>
      <c r="P68" s="1027"/>
      <c r="Q68" s="1028">
        <v>1383</v>
      </c>
      <c r="R68" s="1022"/>
      <c r="S68" s="1022"/>
      <c r="T68" s="1022"/>
      <c r="U68" s="1022"/>
      <c r="V68" s="1022">
        <v>1353</v>
      </c>
      <c r="W68" s="1022"/>
      <c r="X68" s="1022"/>
      <c r="Y68" s="1022"/>
      <c r="Z68" s="1022"/>
      <c r="AA68" s="1022">
        <v>31</v>
      </c>
      <c r="AB68" s="1022"/>
      <c r="AC68" s="1022"/>
      <c r="AD68" s="1022"/>
      <c r="AE68" s="1022"/>
      <c r="AF68" s="1022">
        <v>31</v>
      </c>
      <c r="AG68" s="1022"/>
      <c r="AH68" s="1022"/>
      <c r="AI68" s="1022"/>
      <c r="AJ68" s="1022"/>
      <c r="AK68" s="1022" t="s">
        <v>584</v>
      </c>
      <c r="AL68" s="1022"/>
      <c r="AM68" s="1022"/>
      <c r="AN68" s="1022"/>
      <c r="AO68" s="1022"/>
      <c r="AP68" s="1022">
        <v>2828</v>
      </c>
      <c r="AQ68" s="1022"/>
      <c r="AR68" s="1022"/>
      <c r="AS68" s="1022"/>
      <c r="AT68" s="1022"/>
      <c r="AU68" s="1022" t="s">
        <v>584</v>
      </c>
      <c r="AV68" s="1022"/>
      <c r="AW68" s="1022"/>
      <c r="AX68" s="1022"/>
      <c r="AY68" s="1022"/>
      <c r="AZ68" s="1023"/>
      <c r="BA68" s="1023"/>
      <c r="BB68" s="1023"/>
      <c r="BC68" s="1023"/>
      <c r="BD68" s="1024"/>
      <c r="BE68" s="235"/>
      <c r="BF68" s="235"/>
      <c r="BG68" s="235"/>
      <c r="BH68" s="235"/>
      <c r="BI68" s="235"/>
      <c r="BJ68" s="235"/>
      <c r="BK68" s="235"/>
      <c r="BL68" s="235"/>
      <c r="BM68" s="235"/>
      <c r="BN68" s="235"/>
      <c r="BO68" s="235"/>
      <c r="BP68" s="235"/>
      <c r="BQ68" s="232">
        <v>62</v>
      </c>
      <c r="BR68" s="237"/>
      <c r="BS68" s="985"/>
      <c r="BT68" s="986"/>
      <c r="BU68" s="986"/>
      <c r="BV68" s="986"/>
      <c r="BW68" s="986"/>
      <c r="BX68" s="986"/>
      <c r="BY68" s="986"/>
      <c r="BZ68" s="986"/>
      <c r="CA68" s="986"/>
      <c r="CB68" s="986"/>
      <c r="CC68" s="986"/>
      <c r="CD68" s="986"/>
      <c r="CE68" s="986"/>
      <c r="CF68" s="986"/>
      <c r="CG68" s="995"/>
      <c r="CH68" s="996"/>
      <c r="CI68" s="997"/>
      <c r="CJ68" s="997"/>
      <c r="CK68" s="997"/>
      <c r="CL68" s="998"/>
      <c r="CM68" s="996"/>
      <c r="CN68" s="997"/>
      <c r="CO68" s="997"/>
      <c r="CP68" s="997"/>
      <c r="CQ68" s="998"/>
      <c r="CR68" s="996"/>
      <c r="CS68" s="997"/>
      <c r="CT68" s="997"/>
      <c r="CU68" s="997"/>
      <c r="CV68" s="998"/>
      <c r="CW68" s="996"/>
      <c r="CX68" s="997"/>
      <c r="CY68" s="997"/>
      <c r="CZ68" s="997"/>
      <c r="DA68" s="998"/>
      <c r="DB68" s="996"/>
      <c r="DC68" s="997"/>
      <c r="DD68" s="997"/>
      <c r="DE68" s="997"/>
      <c r="DF68" s="998"/>
      <c r="DG68" s="996"/>
      <c r="DH68" s="997"/>
      <c r="DI68" s="997"/>
      <c r="DJ68" s="997"/>
      <c r="DK68" s="998"/>
      <c r="DL68" s="996"/>
      <c r="DM68" s="997"/>
      <c r="DN68" s="997"/>
      <c r="DO68" s="997"/>
      <c r="DP68" s="998"/>
      <c r="DQ68" s="996"/>
      <c r="DR68" s="997"/>
      <c r="DS68" s="997"/>
      <c r="DT68" s="997"/>
      <c r="DU68" s="998"/>
      <c r="DV68" s="985"/>
      <c r="DW68" s="986"/>
      <c r="DX68" s="986"/>
      <c r="DY68" s="986"/>
      <c r="DZ68" s="987"/>
      <c r="EA68" s="224"/>
    </row>
    <row r="69" spans="1:131" ht="26.25" customHeight="1" x14ac:dyDescent="0.15">
      <c r="A69" s="232">
        <v>2</v>
      </c>
      <c r="B69" s="1014" t="s">
        <v>586</v>
      </c>
      <c r="C69" s="1015"/>
      <c r="D69" s="1015"/>
      <c r="E69" s="1015"/>
      <c r="F69" s="1015"/>
      <c r="G69" s="1015"/>
      <c r="H69" s="1015"/>
      <c r="I69" s="1015"/>
      <c r="J69" s="1015"/>
      <c r="K69" s="1015"/>
      <c r="L69" s="1015"/>
      <c r="M69" s="1015"/>
      <c r="N69" s="1015"/>
      <c r="O69" s="1015"/>
      <c r="P69" s="1016"/>
      <c r="Q69" s="1017">
        <v>42</v>
      </c>
      <c r="R69" s="1011"/>
      <c r="S69" s="1011"/>
      <c r="T69" s="1011"/>
      <c r="U69" s="1011"/>
      <c r="V69" s="1011">
        <v>37</v>
      </c>
      <c r="W69" s="1011"/>
      <c r="X69" s="1011"/>
      <c r="Y69" s="1011"/>
      <c r="Z69" s="1011"/>
      <c r="AA69" s="1011">
        <v>5</v>
      </c>
      <c r="AB69" s="1011"/>
      <c r="AC69" s="1011"/>
      <c r="AD69" s="1011"/>
      <c r="AE69" s="1011"/>
      <c r="AF69" s="1011">
        <v>5</v>
      </c>
      <c r="AG69" s="1011"/>
      <c r="AH69" s="1011"/>
      <c r="AI69" s="1011"/>
      <c r="AJ69" s="1011"/>
      <c r="AK69" s="1011" t="s">
        <v>584</v>
      </c>
      <c r="AL69" s="1011"/>
      <c r="AM69" s="1011"/>
      <c r="AN69" s="1011"/>
      <c r="AO69" s="1011"/>
      <c r="AP69" s="1011" t="s">
        <v>584</v>
      </c>
      <c r="AQ69" s="1011"/>
      <c r="AR69" s="1011"/>
      <c r="AS69" s="1011"/>
      <c r="AT69" s="1011"/>
      <c r="AU69" s="1011" t="s">
        <v>584</v>
      </c>
      <c r="AV69" s="1011"/>
      <c r="AW69" s="1011"/>
      <c r="AX69" s="1011"/>
      <c r="AY69" s="1011"/>
      <c r="AZ69" s="1012"/>
      <c r="BA69" s="1012"/>
      <c r="BB69" s="1012"/>
      <c r="BC69" s="1012"/>
      <c r="BD69" s="1013"/>
      <c r="BE69" s="235"/>
      <c r="BF69" s="235"/>
      <c r="BG69" s="235"/>
      <c r="BH69" s="235"/>
      <c r="BI69" s="235"/>
      <c r="BJ69" s="235"/>
      <c r="BK69" s="235"/>
      <c r="BL69" s="235"/>
      <c r="BM69" s="235"/>
      <c r="BN69" s="235"/>
      <c r="BO69" s="235"/>
      <c r="BP69" s="235"/>
      <c r="BQ69" s="232">
        <v>63</v>
      </c>
      <c r="BR69" s="237"/>
      <c r="BS69" s="985"/>
      <c r="BT69" s="986"/>
      <c r="BU69" s="986"/>
      <c r="BV69" s="986"/>
      <c r="BW69" s="986"/>
      <c r="BX69" s="986"/>
      <c r="BY69" s="986"/>
      <c r="BZ69" s="986"/>
      <c r="CA69" s="986"/>
      <c r="CB69" s="986"/>
      <c r="CC69" s="986"/>
      <c r="CD69" s="986"/>
      <c r="CE69" s="986"/>
      <c r="CF69" s="986"/>
      <c r="CG69" s="995"/>
      <c r="CH69" s="996"/>
      <c r="CI69" s="997"/>
      <c r="CJ69" s="997"/>
      <c r="CK69" s="997"/>
      <c r="CL69" s="998"/>
      <c r="CM69" s="996"/>
      <c r="CN69" s="997"/>
      <c r="CO69" s="997"/>
      <c r="CP69" s="997"/>
      <c r="CQ69" s="998"/>
      <c r="CR69" s="996"/>
      <c r="CS69" s="997"/>
      <c r="CT69" s="997"/>
      <c r="CU69" s="997"/>
      <c r="CV69" s="998"/>
      <c r="CW69" s="996"/>
      <c r="CX69" s="997"/>
      <c r="CY69" s="997"/>
      <c r="CZ69" s="997"/>
      <c r="DA69" s="998"/>
      <c r="DB69" s="996"/>
      <c r="DC69" s="997"/>
      <c r="DD69" s="997"/>
      <c r="DE69" s="997"/>
      <c r="DF69" s="998"/>
      <c r="DG69" s="996"/>
      <c r="DH69" s="997"/>
      <c r="DI69" s="997"/>
      <c r="DJ69" s="997"/>
      <c r="DK69" s="998"/>
      <c r="DL69" s="996"/>
      <c r="DM69" s="997"/>
      <c r="DN69" s="997"/>
      <c r="DO69" s="997"/>
      <c r="DP69" s="998"/>
      <c r="DQ69" s="996"/>
      <c r="DR69" s="997"/>
      <c r="DS69" s="997"/>
      <c r="DT69" s="997"/>
      <c r="DU69" s="998"/>
      <c r="DV69" s="985"/>
      <c r="DW69" s="986"/>
      <c r="DX69" s="986"/>
      <c r="DY69" s="986"/>
      <c r="DZ69" s="987"/>
      <c r="EA69" s="224"/>
    </row>
    <row r="70" spans="1:131" ht="26.25" customHeight="1" x14ac:dyDescent="0.15">
      <c r="A70" s="232">
        <v>3</v>
      </c>
      <c r="B70" s="1014"/>
      <c r="C70" s="1015"/>
      <c r="D70" s="1015"/>
      <c r="E70" s="1015"/>
      <c r="F70" s="1015"/>
      <c r="G70" s="1015"/>
      <c r="H70" s="1015"/>
      <c r="I70" s="1015"/>
      <c r="J70" s="1015"/>
      <c r="K70" s="1015"/>
      <c r="L70" s="1015"/>
      <c r="M70" s="1015"/>
      <c r="N70" s="1015"/>
      <c r="O70" s="1015"/>
      <c r="P70" s="1016"/>
      <c r="Q70" s="1017"/>
      <c r="R70" s="1011"/>
      <c r="S70" s="1011"/>
      <c r="T70" s="1011"/>
      <c r="U70" s="1011"/>
      <c r="V70" s="1011"/>
      <c r="W70" s="1011"/>
      <c r="X70" s="1011"/>
      <c r="Y70" s="1011"/>
      <c r="Z70" s="1011"/>
      <c r="AA70" s="1011"/>
      <c r="AB70" s="1011"/>
      <c r="AC70" s="1011"/>
      <c r="AD70" s="1011"/>
      <c r="AE70" s="1011"/>
      <c r="AF70" s="1011"/>
      <c r="AG70" s="1011"/>
      <c r="AH70" s="1011"/>
      <c r="AI70" s="1011"/>
      <c r="AJ70" s="1011"/>
      <c r="AK70" s="1011"/>
      <c r="AL70" s="1011"/>
      <c r="AM70" s="1011"/>
      <c r="AN70" s="1011"/>
      <c r="AO70" s="1011"/>
      <c r="AP70" s="1011"/>
      <c r="AQ70" s="1011"/>
      <c r="AR70" s="1011"/>
      <c r="AS70" s="1011"/>
      <c r="AT70" s="1011"/>
      <c r="AU70" s="1011"/>
      <c r="AV70" s="1011"/>
      <c r="AW70" s="1011"/>
      <c r="AX70" s="1011"/>
      <c r="AY70" s="1011"/>
      <c r="AZ70" s="1012"/>
      <c r="BA70" s="1012"/>
      <c r="BB70" s="1012"/>
      <c r="BC70" s="1012"/>
      <c r="BD70" s="1013"/>
      <c r="BE70" s="235"/>
      <c r="BF70" s="235"/>
      <c r="BG70" s="235"/>
      <c r="BH70" s="235"/>
      <c r="BI70" s="235"/>
      <c r="BJ70" s="235"/>
      <c r="BK70" s="235"/>
      <c r="BL70" s="235"/>
      <c r="BM70" s="235"/>
      <c r="BN70" s="235"/>
      <c r="BO70" s="235"/>
      <c r="BP70" s="235"/>
      <c r="BQ70" s="232">
        <v>64</v>
      </c>
      <c r="BR70" s="237"/>
      <c r="BS70" s="985"/>
      <c r="BT70" s="986"/>
      <c r="BU70" s="986"/>
      <c r="BV70" s="986"/>
      <c r="BW70" s="986"/>
      <c r="BX70" s="986"/>
      <c r="BY70" s="986"/>
      <c r="BZ70" s="986"/>
      <c r="CA70" s="986"/>
      <c r="CB70" s="986"/>
      <c r="CC70" s="986"/>
      <c r="CD70" s="986"/>
      <c r="CE70" s="986"/>
      <c r="CF70" s="986"/>
      <c r="CG70" s="995"/>
      <c r="CH70" s="996"/>
      <c r="CI70" s="997"/>
      <c r="CJ70" s="997"/>
      <c r="CK70" s="997"/>
      <c r="CL70" s="998"/>
      <c r="CM70" s="996"/>
      <c r="CN70" s="997"/>
      <c r="CO70" s="997"/>
      <c r="CP70" s="997"/>
      <c r="CQ70" s="998"/>
      <c r="CR70" s="996"/>
      <c r="CS70" s="997"/>
      <c r="CT70" s="997"/>
      <c r="CU70" s="997"/>
      <c r="CV70" s="998"/>
      <c r="CW70" s="996"/>
      <c r="CX70" s="997"/>
      <c r="CY70" s="997"/>
      <c r="CZ70" s="997"/>
      <c r="DA70" s="998"/>
      <c r="DB70" s="996"/>
      <c r="DC70" s="997"/>
      <c r="DD70" s="997"/>
      <c r="DE70" s="997"/>
      <c r="DF70" s="998"/>
      <c r="DG70" s="996"/>
      <c r="DH70" s="997"/>
      <c r="DI70" s="997"/>
      <c r="DJ70" s="997"/>
      <c r="DK70" s="998"/>
      <c r="DL70" s="996"/>
      <c r="DM70" s="997"/>
      <c r="DN70" s="997"/>
      <c r="DO70" s="997"/>
      <c r="DP70" s="998"/>
      <c r="DQ70" s="996"/>
      <c r="DR70" s="997"/>
      <c r="DS70" s="997"/>
      <c r="DT70" s="997"/>
      <c r="DU70" s="998"/>
      <c r="DV70" s="985"/>
      <c r="DW70" s="986"/>
      <c r="DX70" s="986"/>
      <c r="DY70" s="986"/>
      <c r="DZ70" s="987"/>
      <c r="EA70" s="224"/>
    </row>
    <row r="71" spans="1:131" ht="26.25" customHeight="1" x14ac:dyDescent="0.15">
      <c r="A71" s="232">
        <v>4</v>
      </c>
      <c r="B71" s="1014"/>
      <c r="C71" s="1015"/>
      <c r="D71" s="1015"/>
      <c r="E71" s="1015"/>
      <c r="F71" s="1015"/>
      <c r="G71" s="1015"/>
      <c r="H71" s="1015"/>
      <c r="I71" s="1015"/>
      <c r="J71" s="1015"/>
      <c r="K71" s="1015"/>
      <c r="L71" s="1015"/>
      <c r="M71" s="1015"/>
      <c r="N71" s="1015"/>
      <c r="O71" s="1015"/>
      <c r="P71" s="1016"/>
      <c r="Q71" s="1017"/>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1"/>
      <c r="AY71" s="1011"/>
      <c r="AZ71" s="1012"/>
      <c r="BA71" s="1012"/>
      <c r="BB71" s="1012"/>
      <c r="BC71" s="1012"/>
      <c r="BD71" s="1013"/>
      <c r="BE71" s="235"/>
      <c r="BF71" s="235"/>
      <c r="BG71" s="235"/>
      <c r="BH71" s="235"/>
      <c r="BI71" s="235"/>
      <c r="BJ71" s="235"/>
      <c r="BK71" s="235"/>
      <c r="BL71" s="235"/>
      <c r="BM71" s="235"/>
      <c r="BN71" s="235"/>
      <c r="BO71" s="235"/>
      <c r="BP71" s="235"/>
      <c r="BQ71" s="232">
        <v>65</v>
      </c>
      <c r="BR71" s="237"/>
      <c r="BS71" s="985"/>
      <c r="BT71" s="986"/>
      <c r="BU71" s="986"/>
      <c r="BV71" s="986"/>
      <c r="BW71" s="986"/>
      <c r="BX71" s="986"/>
      <c r="BY71" s="986"/>
      <c r="BZ71" s="986"/>
      <c r="CA71" s="986"/>
      <c r="CB71" s="986"/>
      <c r="CC71" s="986"/>
      <c r="CD71" s="986"/>
      <c r="CE71" s="986"/>
      <c r="CF71" s="986"/>
      <c r="CG71" s="995"/>
      <c r="CH71" s="996"/>
      <c r="CI71" s="997"/>
      <c r="CJ71" s="997"/>
      <c r="CK71" s="997"/>
      <c r="CL71" s="998"/>
      <c r="CM71" s="996"/>
      <c r="CN71" s="997"/>
      <c r="CO71" s="997"/>
      <c r="CP71" s="997"/>
      <c r="CQ71" s="998"/>
      <c r="CR71" s="996"/>
      <c r="CS71" s="997"/>
      <c r="CT71" s="997"/>
      <c r="CU71" s="997"/>
      <c r="CV71" s="998"/>
      <c r="CW71" s="996"/>
      <c r="CX71" s="997"/>
      <c r="CY71" s="997"/>
      <c r="CZ71" s="997"/>
      <c r="DA71" s="998"/>
      <c r="DB71" s="996"/>
      <c r="DC71" s="997"/>
      <c r="DD71" s="997"/>
      <c r="DE71" s="997"/>
      <c r="DF71" s="998"/>
      <c r="DG71" s="996"/>
      <c r="DH71" s="997"/>
      <c r="DI71" s="997"/>
      <c r="DJ71" s="997"/>
      <c r="DK71" s="998"/>
      <c r="DL71" s="996"/>
      <c r="DM71" s="997"/>
      <c r="DN71" s="997"/>
      <c r="DO71" s="997"/>
      <c r="DP71" s="998"/>
      <c r="DQ71" s="996"/>
      <c r="DR71" s="997"/>
      <c r="DS71" s="997"/>
      <c r="DT71" s="997"/>
      <c r="DU71" s="998"/>
      <c r="DV71" s="985"/>
      <c r="DW71" s="986"/>
      <c r="DX71" s="986"/>
      <c r="DY71" s="986"/>
      <c r="DZ71" s="987"/>
      <c r="EA71" s="224"/>
    </row>
    <row r="72" spans="1:131" ht="26.25" customHeight="1" x14ac:dyDescent="0.15">
      <c r="A72" s="232">
        <v>5</v>
      </c>
      <c r="B72" s="1014"/>
      <c r="C72" s="1015"/>
      <c r="D72" s="1015"/>
      <c r="E72" s="1015"/>
      <c r="F72" s="1015"/>
      <c r="G72" s="1015"/>
      <c r="H72" s="1015"/>
      <c r="I72" s="1015"/>
      <c r="J72" s="1015"/>
      <c r="K72" s="1015"/>
      <c r="L72" s="1015"/>
      <c r="M72" s="1015"/>
      <c r="N72" s="1015"/>
      <c r="O72" s="1015"/>
      <c r="P72" s="1016"/>
      <c r="Q72" s="1017"/>
      <c r="R72" s="1011"/>
      <c r="S72" s="1011"/>
      <c r="T72" s="1011"/>
      <c r="U72" s="1011"/>
      <c r="V72" s="1011"/>
      <c r="W72" s="1011"/>
      <c r="X72" s="1011"/>
      <c r="Y72" s="1011"/>
      <c r="Z72" s="1011"/>
      <c r="AA72" s="1011"/>
      <c r="AB72" s="1011"/>
      <c r="AC72" s="1011"/>
      <c r="AD72" s="1011"/>
      <c r="AE72" s="1011"/>
      <c r="AF72" s="1011"/>
      <c r="AG72" s="1011"/>
      <c r="AH72" s="1011"/>
      <c r="AI72" s="1011"/>
      <c r="AJ72" s="1011"/>
      <c r="AK72" s="1011"/>
      <c r="AL72" s="1011"/>
      <c r="AM72" s="1011"/>
      <c r="AN72" s="1011"/>
      <c r="AO72" s="1011"/>
      <c r="AP72" s="1011"/>
      <c r="AQ72" s="1011"/>
      <c r="AR72" s="1011"/>
      <c r="AS72" s="1011"/>
      <c r="AT72" s="1011"/>
      <c r="AU72" s="1011"/>
      <c r="AV72" s="1011"/>
      <c r="AW72" s="1011"/>
      <c r="AX72" s="1011"/>
      <c r="AY72" s="1011"/>
      <c r="AZ72" s="1012"/>
      <c r="BA72" s="1012"/>
      <c r="BB72" s="1012"/>
      <c r="BC72" s="1012"/>
      <c r="BD72" s="1013"/>
      <c r="BE72" s="235"/>
      <c r="BF72" s="235"/>
      <c r="BG72" s="235"/>
      <c r="BH72" s="235"/>
      <c r="BI72" s="235"/>
      <c r="BJ72" s="235"/>
      <c r="BK72" s="235"/>
      <c r="BL72" s="235"/>
      <c r="BM72" s="235"/>
      <c r="BN72" s="235"/>
      <c r="BO72" s="235"/>
      <c r="BP72" s="235"/>
      <c r="BQ72" s="232">
        <v>66</v>
      </c>
      <c r="BR72" s="237"/>
      <c r="BS72" s="985"/>
      <c r="BT72" s="986"/>
      <c r="BU72" s="986"/>
      <c r="BV72" s="986"/>
      <c r="BW72" s="986"/>
      <c r="BX72" s="986"/>
      <c r="BY72" s="986"/>
      <c r="BZ72" s="986"/>
      <c r="CA72" s="986"/>
      <c r="CB72" s="986"/>
      <c r="CC72" s="986"/>
      <c r="CD72" s="986"/>
      <c r="CE72" s="986"/>
      <c r="CF72" s="986"/>
      <c r="CG72" s="995"/>
      <c r="CH72" s="996"/>
      <c r="CI72" s="997"/>
      <c r="CJ72" s="997"/>
      <c r="CK72" s="997"/>
      <c r="CL72" s="998"/>
      <c r="CM72" s="996"/>
      <c r="CN72" s="997"/>
      <c r="CO72" s="997"/>
      <c r="CP72" s="997"/>
      <c r="CQ72" s="998"/>
      <c r="CR72" s="996"/>
      <c r="CS72" s="997"/>
      <c r="CT72" s="997"/>
      <c r="CU72" s="997"/>
      <c r="CV72" s="998"/>
      <c r="CW72" s="996"/>
      <c r="CX72" s="997"/>
      <c r="CY72" s="997"/>
      <c r="CZ72" s="997"/>
      <c r="DA72" s="998"/>
      <c r="DB72" s="996"/>
      <c r="DC72" s="997"/>
      <c r="DD72" s="997"/>
      <c r="DE72" s="997"/>
      <c r="DF72" s="998"/>
      <c r="DG72" s="996"/>
      <c r="DH72" s="997"/>
      <c r="DI72" s="997"/>
      <c r="DJ72" s="997"/>
      <c r="DK72" s="998"/>
      <c r="DL72" s="996"/>
      <c r="DM72" s="997"/>
      <c r="DN72" s="997"/>
      <c r="DO72" s="997"/>
      <c r="DP72" s="998"/>
      <c r="DQ72" s="996"/>
      <c r="DR72" s="997"/>
      <c r="DS72" s="997"/>
      <c r="DT72" s="997"/>
      <c r="DU72" s="998"/>
      <c r="DV72" s="985"/>
      <c r="DW72" s="986"/>
      <c r="DX72" s="986"/>
      <c r="DY72" s="986"/>
      <c r="DZ72" s="987"/>
      <c r="EA72" s="224"/>
    </row>
    <row r="73" spans="1:131" ht="26.25" customHeight="1" x14ac:dyDescent="0.15">
      <c r="A73" s="232">
        <v>6</v>
      </c>
      <c r="B73" s="1014"/>
      <c r="C73" s="1015"/>
      <c r="D73" s="1015"/>
      <c r="E73" s="1015"/>
      <c r="F73" s="1015"/>
      <c r="G73" s="1015"/>
      <c r="H73" s="1015"/>
      <c r="I73" s="1015"/>
      <c r="J73" s="1015"/>
      <c r="K73" s="1015"/>
      <c r="L73" s="1015"/>
      <c r="M73" s="1015"/>
      <c r="N73" s="1015"/>
      <c r="O73" s="1015"/>
      <c r="P73" s="1016"/>
      <c r="Q73" s="1017"/>
      <c r="R73" s="1011"/>
      <c r="S73" s="1011"/>
      <c r="T73" s="1011"/>
      <c r="U73" s="1011"/>
      <c r="V73" s="1011"/>
      <c r="W73" s="1011"/>
      <c r="X73" s="1011"/>
      <c r="Y73" s="1011"/>
      <c r="Z73" s="1011"/>
      <c r="AA73" s="1011"/>
      <c r="AB73" s="1011"/>
      <c r="AC73" s="1011"/>
      <c r="AD73" s="1011"/>
      <c r="AE73" s="1011"/>
      <c r="AF73" s="1011"/>
      <c r="AG73" s="1011"/>
      <c r="AH73" s="1011"/>
      <c r="AI73" s="1011"/>
      <c r="AJ73" s="1011"/>
      <c r="AK73" s="1011"/>
      <c r="AL73" s="1011"/>
      <c r="AM73" s="1011"/>
      <c r="AN73" s="1011"/>
      <c r="AO73" s="1011"/>
      <c r="AP73" s="1011"/>
      <c r="AQ73" s="1011"/>
      <c r="AR73" s="1011"/>
      <c r="AS73" s="1011"/>
      <c r="AT73" s="1011"/>
      <c r="AU73" s="1011"/>
      <c r="AV73" s="1011"/>
      <c r="AW73" s="1011"/>
      <c r="AX73" s="1011"/>
      <c r="AY73" s="1011"/>
      <c r="AZ73" s="1012"/>
      <c r="BA73" s="1012"/>
      <c r="BB73" s="1012"/>
      <c r="BC73" s="1012"/>
      <c r="BD73" s="1013"/>
      <c r="BE73" s="235"/>
      <c r="BF73" s="235"/>
      <c r="BG73" s="235"/>
      <c r="BH73" s="235"/>
      <c r="BI73" s="235"/>
      <c r="BJ73" s="235"/>
      <c r="BK73" s="235"/>
      <c r="BL73" s="235"/>
      <c r="BM73" s="235"/>
      <c r="BN73" s="235"/>
      <c r="BO73" s="235"/>
      <c r="BP73" s="235"/>
      <c r="BQ73" s="232">
        <v>67</v>
      </c>
      <c r="BR73" s="237"/>
      <c r="BS73" s="985"/>
      <c r="BT73" s="986"/>
      <c r="BU73" s="986"/>
      <c r="BV73" s="986"/>
      <c r="BW73" s="986"/>
      <c r="BX73" s="986"/>
      <c r="BY73" s="986"/>
      <c r="BZ73" s="986"/>
      <c r="CA73" s="986"/>
      <c r="CB73" s="986"/>
      <c r="CC73" s="986"/>
      <c r="CD73" s="986"/>
      <c r="CE73" s="986"/>
      <c r="CF73" s="986"/>
      <c r="CG73" s="995"/>
      <c r="CH73" s="996"/>
      <c r="CI73" s="997"/>
      <c r="CJ73" s="997"/>
      <c r="CK73" s="997"/>
      <c r="CL73" s="998"/>
      <c r="CM73" s="996"/>
      <c r="CN73" s="997"/>
      <c r="CO73" s="997"/>
      <c r="CP73" s="997"/>
      <c r="CQ73" s="998"/>
      <c r="CR73" s="996"/>
      <c r="CS73" s="997"/>
      <c r="CT73" s="997"/>
      <c r="CU73" s="997"/>
      <c r="CV73" s="998"/>
      <c r="CW73" s="996"/>
      <c r="CX73" s="997"/>
      <c r="CY73" s="997"/>
      <c r="CZ73" s="997"/>
      <c r="DA73" s="998"/>
      <c r="DB73" s="996"/>
      <c r="DC73" s="997"/>
      <c r="DD73" s="997"/>
      <c r="DE73" s="997"/>
      <c r="DF73" s="998"/>
      <c r="DG73" s="996"/>
      <c r="DH73" s="997"/>
      <c r="DI73" s="997"/>
      <c r="DJ73" s="997"/>
      <c r="DK73" s="998"/>
      <c r="DL73" s="996"/>
      <c r="DM73" s="997"/>
      <c r="DN73" s="997"/>
      <c r="DO73" s="997"/>
      <c r="DP73" s="998"/>
      <c r="DQ73" s="996"/>
      <c r="DR73" s="997"/>
      <c r="DS73" s="997"/>
      <c r="DT73" s="997"/>
      <c r="DU73" s="998"/>
      <c r="DV73" s="985"/>
      <c r="DW73" s="986"/>
      <c r="DX73" s="986"/>
      <c r="DY73" s="986"/>
      <c r="DZ73" s="987"/>
      <c r="EA73" s="224"/>
    </row>
    <row r="74" spans="1:131" ht="26.25" customHeight="1" x14ac:dyDescent="0.15">
      <c r="A74" s="232">
        <v>7</v>
      </c>
      <c r="B74" s="1014"/>
      <c r="C74" s="1015"/>
      <c r="D74" s="1015"/>
      <c r="E74" s="1015"/>
      <c r="F74" s="1015"/>
      <c r="G74" s="1015"/>
      <c r="H74" s="1015"/>
      <c r="I74" s="1015"/>
      <c r="J74" s="1015"/>
      <c r="K74" s="1015"/>
      <c r="L74" s="1015"/>
      <c r="M74" s="1015"/>
      <c r="N74" s="1015"/>
      <c r="O74" s="1015"/>
      <c r="P74" s="1016"/>
      <c r="Q74" s="1017"/>
      <c r="R74" s="1011"/>
      <c r="S74" s="1011"/>
      <c r="T74" s="1011"/>
      <c r="U74" s="1011"/>
      <c r="V74" s="1011"/>
      <c r="W74" s="1011"/>
      <c r="X74" s="1011"/>
      <c r="Y74" s="1011"/>
      <c r="Z74" s="1011"/>
      <c r="AA74" s="1011"/>
      <c r="AB74" s="1011"/>
      <c r="AC74" s="1011"/>
      <c r="AD74" s="1011"/>
      <c r="AE74" s="1011"/>
      <c r="AF74" s="1011"/>
      <c r="AG74" s="1011"/>
      <c r="AH74" s="1011"/>
      <c r="AI74" s="1011"/>
      <c r="AJ74" s="1011"/>
      <c r="AK74" s="1011"/>
      <c r="AL74" s="1011"/>
      <c r="AM74" s="1011"/>
      <c r="AN74" s="1011"/>
      <c r="AO74" s="1011"/>
      <c r="AP74" s="1011"/>
      <c r="AQ74" s="1011"/>
      <c r="AR74" s="1011"/>
      <c r="AS74" s="1011"/>
      <c r="AT74" s="1011"/>
      <c r="AU74" s="1011"/>
      <c r="AV74" s="1011"/>
      <c r="AW74" s="1011"/>
      <c r="AX74" s="1011"/>
      <c r="AY74" s="1011"/>
      <c r="AZ74" s="1012"/>
      <c r="BA74" s="1012"/>
      <c r="BB74" s="1012"/>
      <c r="BC74" s="1012"/>
      <c r="BD74" s="1013"/>
      <c r="BE74" s="235"/>
      <c r="BF74" s="235"/>
      <c r="BG74" s="235"/>
      <c r="BH74" s="235"/>
      <c r="BI74" s="235"/>
      <c r="BJ74" s="235"/>
      <c r="BK74" s="235"/>
      <c r="BL74" s="235"/>
      <c r="BM74" s="235"/>
      <c r="BN74" s="235"/>
      <c r="BO74" s="235"/>
      <c r="BP74" s="235"/>
      <c r="BQ74" s="232">
        <v>68</v>
      </c>
      <c r="BR74" s="237"/>
      <c r="BS74" s="985"/>
      <c r="BT74" s="986"/>
      <c r="BU74" s="986"/>
      <c r="BV74" s="986"/>
      <c r="BW74" s="986"/>
      <c r="BX74" s="986"/>
      <c r="BY74" s="986"/>
      <c r="BZ74" s="986"/>
      <c r="CA74" s="986"/>
      <c r="CB74" s="986"/>
      <c r="CC74" s="986"/>
      <c r="CD74" s="986"/>
      <c r="CE74" s="986"/>
      <c r="CF74" s="986"/>
      <c r="CG74" s="995"/>
      <c r="CH74" s="996"/>
      <c r="CI74" s="997"/>
      <c r="CJ74" s="997"/>
      <c r="CK74" s="997"/>
      <c r="CL74" s="998"/>
      <c r="CM74" s="996"/>
      <c r="CN74" s="997"/>
      <c r="CO74" s="997"/>
      <c r="CP74" s="997"/>
      <c r="CQ74" s="998"/>
      <c r="CR74" s="996"/>
      <c r="CS74" s="997"/>
      <c r="CT74" s="997"/>
      <c r="CU74" s="997"/>
      <c r="CV74" s="998"/>
      <c r="CW74" s="996"/>
      <c r="CX74" s="997"/>
      <c r="CY74" s="997"/>
      <c r="CZ74" s="997"/>
      <c r="DA74" s="998"/>
      <c r="DB74" s="996"/>
      <c r="DC74" s="997"/>
      <c r="DD74" s="997"/>
      <c r="DE74" s="997"/>
      <c r="DF74" s="998"/>
      <c r="DG74" s="996"/>
      <c r="DH74" s="997"/>
      <c r="DI74" s="997"/>
      <c r="DJ74" s="997"/>
      <c r="DK74" s="998"/>
      <c r="DL74" s="996"/>
      <c r="DM74" s="997"/>
      <c r="DN74" s="997"/>
      <c r="DO74" s="997"/>
      <c r="DP74" s="998"/>
      <c r="DQ74" s="996"/>
      <c r="DR74" s="997"/>
      <c r="DS74" s="997"/>
      <c r="DT74" s="997"/>
      <c r="DU74" s="998"/>
      <c r="DV74" s="985"/>
      <c r="DW74" s="986"/>
      <c r="DX74" s="986"/>
      <c r="DY74" s="986"/>
      <c r="DZ74" s="987"/>
      <c r="EA74" s="224"/>
    </row>
    <row r="75" spans="1:131" ht="26.25" customHeight="1" x14ac:dyDescent="0.15">
      <c r="A75" s="232">
        <v>8</v>
      </c>
      <c r="B75" s="1014"/>
      <c r="C75" s="1015"/>
      <c r="D75" s="1015"/>
      <c r="E75" s="1015"/>
      <c r="F75" s="1015"/>
      <c r="G75" s="1015"/>
      <c r="H75" s="1015"/>
      <c r="I75" s="1015"/>
      <c r="J75" s="1015"/>
      <c r="K75" s="1015"/>
      <c r="L75" s="1015"/>
      <c r="M75" s="1015"/>
      <c r="N75" s="1015"/>
      <c r="O75" s="1015"/>
      <c r="P75" s="1016"/>
      <c r="Q75" s="1018"/>
      <c r="R75" s="1019"/>
      <c r="S75" s="1019"/>
      <c r="T75" s="1019"/>
      <c r="U75" s="1020"/>
      <c r="V75" s="1021"/>
      <c r="W75" s="1019"/>
      <c r="X75" s="1019"/>
      <c r="Y75" s="1019"/>
      <c r="Z75" s="1020"/>
      <c r="AA75" s="1021"/>
      <c r="AB75" s="1019"/>
      <c r="AC75" s="1019"/>
      <c r="AD75" s="1019"/>
      <c r="AE75" s="1020"/>
      <c r="AF75" s="1021"/>
      <c r="AG75" s="1019"/>
      <c r="AH75" s="1019"/>
      <c r="AI75" s="1019"/>
      <c r="AJ75" s="1020"/>
      <c r="AK75" s="1021"/>
      <c r="AL75" s="1019"/>
      <c r="AM75" s="1019"/>
      <c r="AN75" s="1019"/>
      <c r="AO75" s="1020"/>
      <c r="AP75" s="1021"/>
      <c r="AQ75" s="1019"/>
      <c r="AR75" s="1019"/>
      <c r="AS75" s="1019"/>
      <c r="AT75" s="1020"/>
      <c r="AU75" s="1021"/>
      <c r="AV75" s="1019"/>
      <c r="AW75" s="1019"/>
      <c r="AX75" s="1019"/>
      <c r="AY75" s="1020"/>
      <c r="AZ75" s="1012"/>
      <c r="BA75" s="1012"/>
      <c r="BB75" s="1012"/>
      <c r="BC75" s="1012"/>
      <c r="BD75" s="1013"/>
      <c r="BE75" s="235"/>
      <c r="BF75" s="235"/>
      <c r="BG75" s="235"/>
      <c r="BH75" s="235"/>
      <c r="BI75" s="235"/>
      <c r="BJ75" s="235"/>
      <c r="BK75" s="235"/>
      <c r="BL75" s="235"/>
      <c r="BM75" s="235"/>
      <c r="BN75" s="235"/>
      <c r="BO75" s="235"/>
      <c r="BP75" s="235"/>
      <c r="BQ75" s="232">
        <v>69</v>
      </c>
      <c r="BR75" s="237"/>
      <c r="BS75" s="985"/>
      <c r="BT75" s="986"/>
      <c r="BU75" s="986"/>
      <c r="BV75" s="986"/>
      <c r="BW75" s="986"/>
      <c r="BX75" s="986"/>
      <c r="BY75" s="986"/>
      <c r="BZ75" s="986"/>
      <c r="CA75" s="986"/>
      <c r="CB75" s="986"/>
      <c r="CC75" s="986"/>
      <c r="CD75" s="986"/>
      <c r="CE75" s="986"/>
      <c r="CF75" s="986"/>
      <c r="CG75" s="995"/>
      <c r="CH75" s="996"/>
      <c r="CI75" s="997"/>
      <c r="CJ75" s="997"/>
      <c r="CK75" s="997"/>
      <c r="CL75" s="998"/>
      <c r="CM75" s="996"/>
      <c r="CN75" s="997"/>
      <c r="CO75" s="997"/>
      <c r="CP75" s="997"/>
      <c r="CQ75" s="998"/>
      <c r="CR75" s="996"/>
      <c r="CS75" s="997"/>
      <c r="CT75" s="997"/>
      <c r="CU75" s="997"/>
      <c r="CV75" s="998"/>
      <c r="CW75" s="996"/>
      <c r="CX75" s="997"/>
      <c r="CY75" s="997"/>
      <c r="CZ75" s="997"/>
      <c r="DA75" s="998"/>
      <c r="DB75" s="996"/>
      <c r="DC75" s="997"/>
      <c r="DD75" s="997"/>
      <c r="DE75" s="997"/>
      <c r="DF75" s="998"/>
      <c r="DG75" s="996"/>
      <c r="DH75" s="997"/>
      <c r="DI75" s="997"/>
      <c r="DJ75" s="997"/>
      <c r="DK75" s="998"/>
      <c r="DL75" s="996"/>
      <c r="DM75" s="997"/>
      <c r="DN75" s="997"/>
      <c r="DO75" s="997"/>
      <c r="DP75" s="998"/>
      <c r="DQ75" s="996"/>
      <c r="DR75" s="997"/>
      <c r="DS75" s="997"/>
      <c r="DT75" s="997"/>
      <c r="DU75" s="998"/>
      <c r="DV75" s="985"/>
      <c r="DW75" s="986"/>
      <c r="DX75" s="986"/>
      <c r="DY75" s="986"/>
      <c r="DZ75" s="987"/>
      <c r="EA75" s="224"/>
    </row>
    <row r="76" spans="1:131" ht="26.25" customHeight="1" x14ac:dyDescent="0.15">
      <c r="A76" s="232">
        <v>9</v>
      </c>
      <c r="B76" s="1014"/>
      <c r="C76" s="1015"/>
      <c r="D76" s="1015"/>
      <c r="E76" s="1015"/>
      <c r="F76" s="1015"/>
      <c r="G76" s="1015"/>
      <c r="H76" s="1015"/>
      <c r="I76" s="1015"/>
      <c r="J76" s="1015"/>
      <c r="K76" s="1015"/>
      <c r="L76" s="1015"/>
      <c r="M76" s="1015"/>
      <c r="N76" s="1015"/>
      <c r="O76" s="1015"/>
      <c r="P76" s="1016"/>
      <c r="Q76" s="1018"/>
      <c r="R76" s="1019"/>
      <c r="S76" s="1019"/>
      <c r="T76" s="1019"/>
      <c r="U76" s="1020"/>
      <c r="V76" s="1021"/>
      <c r="W76" s="1019"/>
      <c r="X76" s="1019"/>
      <c r="Y76" s="1019"/>
      <c r="Z76" s="1020"/>
      <c r="AA76" s="1021"/>
      <c r="AB76" s="1019"/>
      <c r="AC76" s="1019"/>
      <c r="AD76" s="1019"/>
      <c r="AE76" s="1020"/>
      <c r="AF76" s="1021"/>
      <c r="AG76" s="1019"/>
      <c r="AH76" s="1019"/>
      <c r="AI76" s="1019"/>
      <c r="AJ76" s="1020"/>
      <c r="AK76" s="1021"/>
      <c r="AL76" s="1019"/>
      <c r="AM76" s="1019"/>
      <c r="AN76" s="1019"/>
      <c r="AO76" s="1020"/>
      <c r="AP76" s="1021"/>
      <c r="AQ76" s="1019"/>
      <c r="AR76" s="1019"/>
      <c r="AS76" s="1019"/>
      <c r="AT76" s="1020"/>
      <c r="AU76" s="1021"/>
      <c r="AV76" s="1019"/>
      <c r="AW76" s="1019"/>
      <c r="AX76" s="1019"/>
      <c r="AY76" s="1020"/>
      <c r="AZ76" s="1012"/>
      <c r="BA76" s="1012"/>
      <c r="BB76" s="1012"/>
      <c r="BC76" s="1012"/>
      <c r="BD76" s="1013"/>
      <c r="BE76" s="235"/>
      <c r="BF76" s="235"/>
      <c r="BG76" s="235"/>
      <c r="BH76" s="235"/>
      <c r="BI76" s="235"/>
      <c r="BJ76" s="235"/>
      <c r="BK76" s="235"/>
      <c r="BL76" s="235"/>
      <c r="BM76" s="235"/>
      <c r="BN76" s="235"/>
      <c r="BO76" s="235"/>
      <c r="BP76" s="235"/>
      <c r="BQ76" s="232">
        <v>70</v>
      </c>
      <c r="BR76" s="237"/>
      <c r="BS76" s="985"/>
      <c r="BT76" s="986"/>
      <c r="BU76" s="986"/>
      <c r="BV76" s="986"/>
      <c r="BW76" s="986"/>
      <c r="BX76" s="986"/>
      <c r="BY76" s="986"/>
      <c r="BZ76" s="986"/>
      <c r="CA76" s="986"/>
      <c r="CB76" s="986"/>
      <c r="CC76" s="986"/>
      <c r="CD76" s="986"/>
      <c r="CE76" s="986"/>
      <c r="CF76" s="986"/>
      <c r="CG76" s="995"/>
      <c r="CH76" s="996"/>
      <c r="CI76" s="997"/>
      <c r="CJ76" s="997"/>
      <c r="CK76" s="997"/>
      <c r="CL76" s="998"/>
      <c r="CM76" s="996"/>
      <c r="CN76" s="997"/>
      <c r="CO76" s="997"/>
      <c r="CP76" s="997"/>
      <c r="CQ76" s="998"/>
      <c r="CR76" s="996"/>
      <c r="CS76" s="997"/>
      <c r="CT76" s="997"/>
      <c r="CU76" s="997"/>
      <c r="CV76" s="998"/>
      <c r="CW76" s="996"/>
      <c r="CX76" s="997"/>
      <c r="CY76" s="997"/>
      <c r="CZ76" s="997"/>
      <c r="DA76" s="998"/>
      <c r="DB76" s="996"/>
      <c r="DC76" s="997"/>
      <c r="DD76" s="997"/>
      <c r="DE76" s="997"/>
      <c r="DF76" s="998"/>
      <c r="DG76" s="996"/>
      <c r="DH76" s="997"/>
      <c r="DI76" s="997"/>
      <c r="DJ76" s="997"/>
      <c r="DK76" s="998"/>
      <c r="DL76" s="996"/>
      <c r="DM76" s="997"/>
      <c r="DN76" s="997"/>
      <c r="DO76" s="997"/>
      <c r="DP76" s="998"/>
      <c r="DQ76" s="996"/>
      <c r="DR76" s="997"/>
      <c r="DS76" s="997"/>
      <c r="DT76" s="997"/>
      <c r="DU76" s="998"/>
      <c r="DV76" s="985"/>
      <c r="DW76" s="986"/>
      <c r="DX76" s="986"/>
      <c r="DY76" s="986"/>
      <c r="DZ76" s="987"/>
      <c r="EA76" s="224"/>
    </row>
    <row r="77" spans="1:131" ht="26.25" customHeight="1" x14ac:dyDescent="0.15">
      <c r="A77" s="232">
        <v>10</v>
      </c>
      <c r="B77" s="1014"/>
      <c r="C77" s="1015"/>
      <c r="D77" s="1015"/>
      <c r="E77" s="1015"/>
      <c r="F77" s="1015"/>
      <c r="G77" s="1015"/>
      <c r="H77" s="1015"/>
      <c r="I77" s="1015"/>
      <c r="J77" s="1015"/>
      <c r="K77" s="1015"/>
      <c r="L77" s="1015"/>
      <c r="M77" s="1015"/>
      <c r="N77" s="1015"/>
      <c r="O77" s="1015"/>
      <c r="P77" s="1016"/>
      <c r="Q77" s="1018"/>
      <c r="R77" s="1019"/>
      <c r="S77" s="1019"/>
      <c r="T77" s="1019"/>
      <c r="U77" s="1020"/>
      <c r="V77" s="1021"/>
      <c r="W77" s="1019"/>
      <c r="X77" s="1019"/>
      <c r="Y77" s="1019"/>
      <c r="Z77" s="1020"/>
      <c r="AA77" s="1021"/>
      <c r="AB77" s="1019"/>
      <c r="AC77" s="1019"/>
      <c r="AD77" s="1019"/>
      <c r="AE77" s="1020"/>
      <c r="AF77" s="1021"/>
      <c r="AG77" s="1019"/>
      <c r="AH77" s="1019"/>
      <c r="AI77" s="1019"/>
      <c r="AJ77" s="1020"/>
      <c r="AK77" s="1021"/>
      <c r="AL77" s="1019"/>
      <c r="AM77" s="1019"/>
      <c r="AN77" s="1019"/>
      <c r="AO77" s="1020"/>
      <c r="AP77" s="1021"/>
      <c r="AQ77" s="1019"/>
      <c r="AR77" s="1019"/>
      <c r="AS77" s="1019"/>
      <c r="AT77" s="1020"/>
      <c r="AU77" s="1021"/>
      <c r="AV77" s="1019"/>
      <c r="AW77" s="1019"/>
      <c r="AX77" s="1019"/>
      <c r="AY77" s="1020"/>
      <c r="AZ77" s="1012"/>
      <c r="BA77" s="1012"/>
      <c r="BB77" s="1012"/>
      <c r="BC77" s="1012"/>
      <c r="BD77" s="1013"/>
      <c r="BE77" s="235"/>
      <c r="BF77" s="235"/>
      <c r="BG77" s="235"/>
      <c r="BH77" s="235"/>
      <c r="BI77" s="235"/>
      <c r="BJ77" s="235"/>
      <c r="BK77" s="235"/>
      <c r="BL77" s="235"/>
      <c r="BM77" s="235"/>
      <c r="BN77" s="235"/>
      <c r="BO77" s="235"/>
      <c r="BP77" s="235"/>
      <c r="BQ77" s="232">
        <v>71</v>
      </c>
      <c r="BR77" s="237"/>
      <c r="BS77" s="985"/>
      <c r="BT77" s="986"/>
      <c r="BU77" s="986"/>
      <c r="BV77" s="986"/>
      <c r="BW77" s="986"/>
      <c r="BX77" s="986"/>
      <c r="BY77" s="986"/>
      <c r="BZ77" s="986"/>
      <c r="CA77" s="986"/>
      <c r="CB77" s="986"/>
      <c r="CC77" s="986"/>
      <c r="CD77" s="986"/>
      <c r="CE77" s="986"/>
      <c r="CF77" s="986"/>
      <c r="CG77" s="995"/>
      <c r="CH77" s="996"/>
      <c r="CI77" s="997"/>
      <c r="CJ77" s="997"/>
      <c r="CK77" s="997"/>
      <c r="CL77" s="998"/>
      <c r="CM77" s="996"/>
      <c r="CN77" s="997"/>
      <c r="CO77" s="997"/>
      <c r="CP77" s="997"/>
      <c r="CQ77" s="998"/>
      <c r="CR77" s="996"/>
      <c r="CS77" s="997"/>
      <c r="CT77" s="997"/>
      <c r="CU77" s="997"/>
      <c r="CV77" s="998"/>
      <c r="CW77" s="996"/>
      <c r="CX77" s="997"/>
      <c r="CY77" s="997"/>
      <c r="CZ77" s="997"/>
      <c r="DA77" s="998"/>
      <c r="DB77" s="996"/>
      <c r="DC77" s="997"/>
      <c r="DD77" s="997"/>
      <c r="DE77" s="997"/>
      <c r="DF77" s="998"/>
      <c r="DG77" s="996"/>
      <c r="DH77" s="997"/>
      <c r="DI77" s="997"/>
      <c r="DJ77" s="997"/>
      <c r="DK77" s="998"/>
      <c r="DL77" s="996"/>
      <c r="DM77" s="997"/>
      <c r="DN77" s="997"/>
      <c r="DO77" s="997"/>
      <c r="DP77" s="998"/>
      <c r="DQ77" s="996"/>
      <c r="DR77" s="997"/>
      <c r="DS77" s="997"/>
      <c r="DT77" s="997"/>
      <c r="DU77" s="998"/>
      <c r="DV77" s="985"/>
      <c r="DW77" s="986"/>
      <c r="DX77" s="986"/>
      <c r="DY77" s="986"/>
      <c r="DZ77" s="987"/>
      <c r="EA77" s="224"/>
    </row>
    <row r="78" spans="1:131" ht="26.25" customHeight="1" x14ac:dyDescent="0.15">
      <c r="A78" s="232">
        <v>11</v>
      </c>
      <c r="B78" s="1014"/>
      <c r="C78" s="1015"/>
      <c r="D78" s="1015"/>
      <c r="E78" s="1015"/>
      <c r="F78" s="1015"/>
      <c r="G78" s="1015"/>
      <c r="H78" s="1015"/>
      <c r="I78" s="1015"/>
      <c r="J78" s="1015"/>
      <c r="K78" s="1015"/>
      <c r="L78" s="1015"/>
      <c r="M78" s="1015"/>
      <c r="N78" s="1015"/>
      <c r="O78" s="1015"/>
      <c r="P78" s="1016"/>
      <c r="Q78" s="1017"/>
      <c r="R78" s="1011"/>
      <c r="S78" s="1011"/>
      <c r="T78" s="1011"/>
      <c r="U78" s="1011"/>
      <c r="V78" s="1011"/>
      <c r="W78" s="1011"/>
      <c r="X78" s="1011"/>
      <c r="Y78" s="1011"/>
      <c r="Z78" s="1011"/>
      <c r="AA78" s="1011"/>
      <c r="AB78" s="1011"/>
      <c r="AC78" s="1011"/>
      <c r="AD78" s="1011"/>
      <c r="AE78" s="1011"/>
      <c r="AF78" s="1011"/>
      <c r="AG78" s="1011"/>
      <c r="AH78" s="1011"/>
      <c r="AI78" s="1011"/>
      <c r="AJ78" s="1011"/>
      <c r="AK78" s="1011"/>
      <c r="AL78" s="1011"/>
      <c r="AM78" s="1011"/>
      <c r="AN78" s="1011"/>
      <c r="AO78" s="1011"/>
      <c r="AP78" s="1011"/>
      <c r="AQ78" s="1011"/>
      <c r="AR78" s="1011"/>
      <c r="AS78" s="1011"/>
      <c r="AT78" s="1011"/>
      <c r="AU78" s="1011"/>
      <c r="AV78" s="1011"/>
      <c r="AW78" s="1011"/>
      <c r="AX78" s="1011"/>
      <c r="AY78" s="1011"/>
      <c r="AZ78" s="1012"/>
      <c r="BA78" s="1012"/>
      <c r="BB78" s="1012"/>
      <c r="BC78" s="1012"/>
      <c r="BD78" s="1013"/>
      <c r="BE78" s="235"/>
      <c r="BF78" s="235"/>
      <c r="BG78" s="235"/>
      <c r="BH78" s="235"/>
      <c r="BI78" s="235"/>
      <c r="BJ78" s="224"/>
      <c r="BK78" s="224"/>
      <c r="BL78" s="224"/>
      <c r="BM78" s="224"/>
      <c r="BN78" s="224"/>
      <c r="BO78" s="235"/>
      <c r="BP78" s="235"/>
      <c r="BQ78" s="232">
        <v>72</v>
      </c>
      <c r="BR78" s="237"/>
      <c r="BS78" s="985"/>
      <c r="BT78" s="986"/>
      <c r="BU78" s="986"/>
      <c r="BV78" s="986"/>
      <c r="BW78" s="986"/>
      <c r="BX78" s="986"/>
      <c r="BY78" s="986"/>
      <c r="BZ78" s="986"/>
      <c r="CA78" s="986"/>
      <c r="CB78" s="986"/>
      <c r="CC78" s="986"/>
      <c r="CD78" s="986"/>
      <c r="CE78" s="986"/>
      <c r="CF78" s="986"/>
      <c r="CG78" s="995"/>
      <c r="CH78" s="996"/>
      <c r="CI78" s="997"/>
      <c r="CJ78" s="997"/>
      <c r="CK78" s="997"/>
      <c r="CL78" s="998"/>
      <c r="CM78" s="996"/>
      <c r="CN78" s="997"/>
      <c r="CO78" s="997"/>
      <c r="CP78" s="997"/>
      <c r="CQ78" s="998"/>
      <c r="CR78" s="996"/>
      <c r="CS78" s="997"/>
      <c r="CT78" s="997"/>
      <c r="CU78" s="997"/>
      <c r="CV78" s="998"/>
      <c r="CW78" s="996"/>
      <c r="CX78" s="997"/>
      <c r="CY78" s="997"/>
      <c r="CZ78" s="997"/>
      <c r="DA78" s="998"/>
      <c r="DB78" s="996"/>
      <c r="DC78" s="997"/>
      <c r="DD78" s="997"/>
      <c r="DE78" s="997"/>
      <c r="DF78" s="998"/>
      <c r="DG78" s="996"/>
      <c r="DH78" s="997"/>
      <c r="DI78" s="997"/>
      <c r="DJ78" s="997"/>
      <c r="DK78" s="998"/>
      <c r="DL78" s="996"/>
      <c r="DM78" s="997"/>
      <c r="DN78" s="997"/>
      <c r="DO78" s="997"/>
      <c r="DP78" s="998"/>
      <c r="DQ78" s="996"/>
      <c r="DR78" s="997"/>
      <c r="DS78" s="997"/>
      <c r="DT78" s="997"/>
      <c r="DU78" s="998"/>
      <c r="DV78" s="985"/>
      <c r="DW78" s="986"/>
      <c r="DX78" s="986"/>
      <c r="DY78" s="986"/>
      <c r="DZ78" s="987"/>
      <c r="EA78" s="224"/>
    </row>
    <row r="79" spans="1:131" ht="26.25" customHeight="1" x14ac:dyDescent="0.15">
      <c r="A79" s="232">
        <v>12</v>
      </c>
      <c r="B79" s="1014"/>
      <c r="C79" s="1015"/>
      <c r="D79" s="1015"/>
      <c r="E79" s="1015"/>
      <c r="F79" s="1015"/>
      <c r="G79" s="1015"/>
      <c r="H79" s="1015"/>
      <c r="I79" s="1015"/>
      <c r="J79" s="1015"/>
      <c r="K79" s="1015"/>
      <c r="L79" s="1015"/>
      <c r="M79" s="1015"/>
      <c r="N79" s="1015"/>
      <c r="O79" s="1015"/>
      <c r="P79" s="1016"/>
      <c r="Q79" s="1017"/>
      <c r="R79" s="1011"/>
      <c r="S79" s="1011"/>
      <c r="T79" s="1011"/>
      <c r="U79" s="1011"/>
      <c r="V79" s="1011"/>
      <c r="W79" s="1011"/>
      <c r="X79" s="1011"/>
      <c r="Y79" s="1011"/>
      <c r="Z79" s="1011"/>
      <c r="AA79" s="1011"/>
      <c r="AB79" s="1011"/>
      <c r="AC79" s="1011"/>
      <c r="AD79" s="1011"/>
      <c r="AE79" s="1011"/>
      <c r="AF79" s="1011"/>
      <c r="AG79" s="1011"/>
      <c r="AH79" s="1011"/>
      <c r="AI79" s="1011"/>
      <c r="AJ79" s="1011"/>
      <c r="AK79" s="1011"/>
      <c r="AL79" s="1011"/>
      <c r="AM79" s="1011"/>
      <c r="AN79" s="1011"/>
      <c r="AO79" s="1011"/>
      <c r="AP79" s="1011"/>
      <c r="AQ79" s="1011"/>
      <c r="AR79" s="1011"/>
      <c r="AS79" s="1011"/>
      <c r="AT79" s="1011"/>
      <c r="AU79" s="1011"/>
      <c r="AV79" s="1011"/>
      <c r="AW79" s="1011"/>
      <c r="AX79" s="1011"/>
      <c r="AY79" s="1011"/>
      <c r="AZ79" s="1012"/>
      <c r="BA79" s="1012"/>
      <c r="BB79" s="1012"/>
      <c r="BC79" s="1012"/>
      <c r="BD79" s="1013"/>
      <c r="BE79" s="235"/>
      <c r="BF79" s="235"/>
      <c r="BG79" s="235"/>
      <c r="BH79" s="235"/>
      <c r="BI79" s="235"/>
      <c r="BJ79" s="224"/>
      <c r="BK79" s="224"/>
      <c r="BL79" s="224"/>
      <c r="BM79" s="224"/>
      <c r="BN79" s="224"/>
      <c r="BO79" s="235"/>
      <c r="BP79" s="235"/>
      <c r="BQ79" s="232">
        <v>73</v>
      </c>
      <c r="BR79" s="237"/>
      <c r="BS79" s="985"/>
      <c r="BT79" s="986"/>
      <c r="BU79" s="986"/>
      <c r="BV79" s="986"/>
      <c r="BW79" s="986"/>
      <c r="BX79" s="986"/>
      <c r="BY79" s="986"/>
      <c r="BZ79" s="986"/>
      <c r="CA79" s="986"/>
      <c r="CB79" s="986"/>
      <c r="CC79" s="986"/>
      <c r="CD79" s="986"/>
      <c r="CE79" s="986"/>
      <c r="CF79" s="986"/>
      <c r="CG79" s="995"/>
      <c r="CH79" s="996"/>
      <c r="CI79" s="997"/>
      <c r="CJ79" s="997"/>
      <c r="CK79" s="997"/>
      <c r="CL79" s="998"/>
      <c r="CM79" s="996"/>
      <c r="CN79" s="997"/>
      <c r="CO79" s="997"/>
      <c r="CP79" s="997"/>
      <c r="CQ79" s="998"/>
      <c r="CR79" s="996"/>
      <c r="CS79" s="997"/>
      <c r="CT79" s="997"/>
      <c r="CU79" s="997"/>
      <c r="CV79" s="998"/>
      <c r="CW79" s="996"/>
      <c r="CX79" s="997"/>
      <c r="CY79" s="997"/>
      <c r="CZ79" s="997"/>
      <c r="DA79" s="998"/>
      <c r="DB79" s="996"/>
      <c r="DC79" s="997"/>
      <c r="DD79" s="997"/>
      <c r="DE79" s="997"/>
      <c r="DF79" s="998"/>
      <c r="DG79" s="996"/>
      <c r="DH79" s="997"/>
      <c r="DI79" s="997"/>
      <c r="DJ79" s="997"/>
      <c r="DK79" s="998"/>
      <c r="DL79" s="996"/>
      <c r="DM79" s="997"/>
      <c r="DN79" s="997"/>
      <c r="DO79" s="997"/>
      <c r="DP79" s="998"/>
      <c r="DQ79" s="996"/>
      <c r="DR79" s="997"/>
      <c r="DS79" s="997"/>
      <c r="DT79" s="997"/>
      <c r="DU79" s="998"/>
      <c r="DV79" s="985"/>
      <c r="DW79" s="986"/>
      <c r="DX79" s="986"/>
      <c r="DY79" s="986"/>
      <c r="DZ79" s="987"/>
      <c r="EA79" s="224"/>
    </row>
    <row r="80" spans="1:131" ht="26.25" customHeight="1" x14ac:dyDescent="0.15">
      <c r="A80" s="232">
        <v>13</v>
      </c>
      <c r="B80" s="1014"/>
      <c r="C80" s="1015"/>
      <c r="D80" s="1015"/>
      <c r="E80" s="1015"/>
      <c r="F80" s="1015"/>
      <c r="G80" s="1015"/>
      <c r="H80" s="1015"/>
      <c r="I80" s="1015"/>
      <c r="J80" s="1015"/>
      <c r="K80" s="1015"/>
      <c r="L80" s="1015"/>
      <c r="M80" s="1015"/>
      <c r="N80" s="1015"/>
      <c r="O80" s="1015"/>
      <c r="P80" s="1016"/>
      <c r="Q80" s="1017"/>
      <c r="R80" s="1011"/>
      <c r="S80" s="1011"/>
      <c r="T80" s="1011"/>
      <c r="U80" s="1011"/>
      <c r="V80" s="1011"/>
      <c r="W80" s="1011"/>
      <c r="X80" s="1011"/>
      <c r="Y80" s="1011"/>
      <c r="Z80" s="1011"/>
      <c r="AA80" s="1011"/>
      <c r="AB80" s="1011"/>
      <c r="AC80" s="1011"/>
      <c r="AD80" s="1011"/>
      <c r="AE80" s="1011"/>
      <c r="AF80" s="1011"/>
      <c r="AG80" s="1011"/>
      <c r="AH80" s="1011"/>
      <c r="AI80" s="1011"/>
      <c r="AJ80" s="1011"/>
      <c r="AK80" s="1011"/>
      <c r="AL80" s="1011"/>
      <c r="AM80" s="1011"/>
      <c r="AN80" s="1011"/>
      <c r="AO80" s="1011"/>
      <c r="AP80" s="1011"/>
      <c r="AQ80" s="1011"/>
      <c r="AR80" s="1011"/>
      <c r="AS80" s="1011"/>
      <c r="AT80" s="1011"/>
      <c r="AU80" s="1011"/>
      <c r="AV80" s="1011"/>
      <c r="AW80" s="1011"/>
      <c r="AX80" s="1011"/>
      <c r="AY80" s="1011"/>
      <c r="AZ80" s="1012"/>
      <c r="BA80" s="1012"/>
      <c r="BB80" s="1012"/>
      <c r="BC80" s="1012"/>
      <c r="BD80" s="1013"/>
      <c r="BE80" s="235"/>
      <c r="BF80" s="235"/>
      <c r="BG80" s="235"/>
      <c r="BH80" s="235"/>
      <c r="BI80" s="235"/>
      <c r="BJ80" s="235"/>
      <c r="BK80" s="235"/>
      <c r="BL80" s="235"/>
      <c r="BM80" s="235"/>
      <c r="BN80" s="235"/>
      <c r="BO80" s="235"/>
      <c r="BP80" s="235"/>
      <c r="BQ80" s="232">
        <v>74</v>
      </c>
      <c r="BR80" s="237"/>
      <c r="BS80" s="985"/>
      <c r="BT80" s="986"/>
      <c r="BU80" s="986"/>
      <c r="BV80" s="986"/>
      <c r="BW80" s="986"/>
      <c r="BX80" s="986"/>
      <c r="BY80" s="986"/>
      <c r="BZ80" s="986"/>
      <c r="CA80" s="986"/>
      <c r="CB80" s="986"/>
      <c r="CC80" s="986"/>
      <c r="CD80" s="986"/>
      <c r="CE80" s="986"/>
      <c r="CF80" s="986"/>
      <c r="CG80" s="995"/>
      <c r="CH80" s="996"/>
      <c r="CI80" s="997"/>
      <c r="CJ80" s="997"/>
      <c r="CK80" s="997"/>
      <c r="CL80" s="998"/>
      <c r="CM80" s="996"/>
      <c r="CN80" s="997"/>
      <c r="CO80" s="997"/>
      <c r="CP80" s="997"/>
      <c r="CQ80" s="998"/>
      <c r="CR80" s="996"/>
      <c r="CS80" s="997"/>
      <c r="CT80" s="997"/>
      <c r="CU80" s="997"/>
      <c r="CV80" s="998"/>
      <c r="CW80" s="996"/>
      <c r="CX80" s="997"/>
      <c r="CY80" s="997"/>
      <c r="CZ80" s="997"/>
      <c r="DA80" s="998"/>
      <c r="DB80" s="996"/>
      <c r="DC80" s="997"/>
      <c r="DD80" s="997"/>
      <c r="DE80" s="997"/>
      <c r="DF80" s="998"/>
      <c r="DG80" s="996"/>
      <c r="DH80" s="997"/>
      <c r="DI80" s="997"/>
      <c r="DJ80" s="997"/>
      <c r="DK80" s="998"/>
      <c r="DL80" s="996"/>
      <c r="DM80" s="997"/>
      <c r="DN80" s="997"/>
      <c r="DO80" s="997"/>
      <c r="DP80" s="998"/>
      <c r="DQ80" s="996"/>
      <c r="DR80" s="997"/>
      <c r="DS80" s="997"/>
      <c r="DT80" s="997"/>
      <c r="DU80" s="998"/>
      <c r="DV80" s="985"/>
      <c r="DW80" s="986"/>
      <c r="DX80" s="986"/>
      <c r="DY80" s="986"/>
      <c r="DZ80" s="987"/>
      <c r="EA80" s="224"/>
    </row>
    <row r="81" spans="1:131" ht="26.25" customHeight="1" x14ac:dyDescent="0.15">
      <c r="A81" s="232">
        <v>14</v>
      </c>
      <c r="B81" s="1014"/>
      <c r="C81" s="1015"/>
      <c r="D81" s="1015"/>
      <c r="E81" s="1015"/>
      <c r="F81" s="1015"/>
      <c r="G81" s="1015"/>
      <c r="H81" s="1015"/>
      <c r="I81" s="1015"/>
      <c r="J81" s="1015"/>
      <c r="K81" s="1015"/>
      <c r="L81" s="1015"/>
      <c r="M81" s="1015"/>
      <c r="N81" s="1015"/>
      <c r="O81" s="1015"/>
      <c r="P81" s="1016"/>
      <c r="Q81" s="1017"/>
      <c r="R81" s="1011"/>
      <c r="S81" s="1011"/>
      <c r="T81" s="1011"/>
      <c r="U81" s="1011"/>
      <c r="V81" s="1011"/>
      <c r="W81" s="1011"/>
      <c r="X81" s="1011"/>
      <c r="Y81" s="1011"/>
      <c r="Z81" s="1011"/>
      <c r="AA81" s="1011"/>
      <c r="AB81" s="1011"/>
      <c r="AC81" s="1011"/>
      <c r="AD81" s="1011"/>
      <c r="AE81" s="1011"/>
      <c r="AF81" s="1011"/>
      <c r="AG81" s="1011"/>
      <c r="AH81" s="1011"/>
      <c r="AI81" s="1011"/>
      <c r="AJ81" s="1011"/>
      <c r="AK81" s="1011"/>
      <c r="AL81" s="1011"/>
      <c r="AM81" s="1011"/>
      <c r="AN81" s="1011"/>
      <c r="AO81" s="1011"/>
      <c r="AP81" s="1011"/>
      <c r="AQ81" s="1011"/>
      <c r="AR81" s="1011"/>
      <c r="AS81" s="1011"/>
      <c r="AT81" s="1011"/>
      <c r="AU81" s="1011"/>
      <c r="AV81" s="1011"/>
      <c r="AW81" s="1011"/>
      <c r="AX81" s="1011"/>
      <c r="AY81" s="1011"/>
      <c r="AZ81" s="1012"/>
      <c r="BA81" s="1012"/>
      <c r="BB81" s="1012"/>
      <c r="BC81" s="1012"/>
      <c r="BD81" s="1013"/>
      <c r="BE81" s="235"/>
      <c r="BF81" s="235"/>
      <c r="BG81" s="235"/>
      <c r="BH81" s="235"/>
      <c r="BI81" s="235"/>
      <c r="BJ81" s="235"/>
      <c r="BK81" s="235"/>
      <c r="BL81" s="235"/>
      <c r="BM81" s="235"/>
      <c r="BN81" s="235"/>
      <c r="BO81" s="235"/>
      <c r="BP81" s="235"/>
      <c r="BQ81" s="232">
        <v>75</v>
      </c>
      <c r="BR81" s="237"/>
      <c r="BS81" s="985"/>
      <c r="BT81" s="986"/>
      <c r="BU81" s="986"/>
      <c r="BV81" s="986"/>
      <c r="BW81" s="986"/>
      <c r="BX81" s="986"/>
      <c r="BY81" s="986"/>
      <c r="BZ81" s="986"/>
      <c r="CA81" s="986"/>
      <c r="CB81" s="986"/>
      <c r="CC81" s="986"/>
      <c r="CD81" s="986"/>
      <c r="CE81" s="986"/>
      <c r="CF81" s="986"/>
      <c r="CG81" s="995"/>
      <c r="CH81" s="996"/>
      <c r="CI81" s="997"/>
      <c r="CJ81" s="997"/>
      <c r="CK81" s="997"/>
      <c r="CL81" s="998"/>
      <c r="CM81" s="996"/>
      <c r="CN81" s="997"/>
      <c r="CO81" s="997"/>
      <c r="CP81" s="997"/>
      <c r="CQ81" s="998"/>
      <c r="CR81" s="996"/>
      <c r="CS81" s="997"/>
      <c r="CT81" s="997"/>
      <c r="CU81" s="997"/>
      <c r="CV81" s="998"/>
      <c r="CW81" s="996"/>
      <c r="CX81" s="997"/>
      <c r="CY81" s="997"/>
      <c r="CZ81" s="997"/>
      <c r="DA81" s="998"/>
      <c r="DB81" s="996"/>
      <c r="DC81" s="997"/>
      <c r="DD81" s="997"/>
      <c r="DE81" s="997"/>
      <c r="DF81" s="998"/>
      <c r="DG81" s="996"/>
      <c r="DH81" s="997"/>
      <c r="DI81" s="997"/>
      <c r="DJ81" s="997"/>
      <c r="DK81" s="998"/>
      <c r="DL81" s="996"/>
      <c r="DM81" s="997"/>
      <c r="DN81" s="997"/>
      <c r="DO81" s="997"/>
      <c r="DP81" s="998"/>
      <c r="DQ81" s="996"/>
      <c r="DR81" s="997"/>
      <c r="DS81" s="997"/>
      <c r="DT81" s="997"/>
      <c r="DU81" s="998"/>
      <c r="DV81" s="985"/>
      <c r="DW81" s="986"/>
      <c r="DX81" s="986"/>
      <c r="DY81" s="986"/>
      <c r="DZ81" s="987"/>
      <c r="EA81" s="224"/>
    </row>
    <row r="82" spans="1:131" ht="26.25" customHeight="1" x14ac:dyDescent="0.15">
      <c r="A82" s="232">
        <v>15</v>
      </c>
      <c r="B82" s="1014"/>
      <c r="C82" s="1015"/>
      <c r="D82" s="1015"/>
      <c r="E82" s="1015"/>
      <c r="F82" s="1015"/>
      <c r="G82" s="1015"/>
      <c r="H82" s="1015"/>
      <c r="I82" s="1015"/>
      <c r="J82" s="1015"/>
      <c r="K82" s="1015"/>
      <c r="L82" s="1015"/>
      <c r="M82" s="1015"/>
      <c r="N82" s="1015"/>
      <c r="O82" s="1015"/>
      <c r="P82" s="1016"/>
      <c r="Q82" s="1017"/>
      <c r="R82" s="1011"/>
      <c r="S82" s="1011"/>
      <c r="T82" s="1011"/>
      <c r="U82" s="1011"/>
      <c r="V82" s="1011"/>
      <c r="W82" s="1011"/>
      <c r="X82" s="1011"/>
      <c r="Y82" s="1011"/>
      <c r="Z82" s="1011"/>
      <c r="AA82" s="1011"/>
      <c r="AB82" s="1011"/>
      <c r="AC82" s="1011"/>
      <c r="AD82" s="1011"/>
      <c r="AE82" s="1011"/>
      <c r="AF82" s="1011"/>
      <c r="AG82" s="1011"/>
      <c r="AH82" s="1011"/>
      <c r="AI82" s="1011"/>
      <c r="AJ82" s="1011"/>
      <c r="AK82" s="1011"/>
      <c r="AL82" s="1011"/>
      <c r="AM82" s="1011"/>
      <c r="AN82" s="1011"/>
      <c r="AO82" s="1011"/>
      <c r="AP82" s="1011"/>
      <c r="AQ82" s="1011"/>
      <c r="AR82" s="1011"/>
      <c r="AS82" s="1011"/>
      <c r="AT82" s="1011"/>
      <c r="AU82" s="1011"/>
      <c r="AV82" s="1011"/>
      <c r="AW82" s="1011"/>
      <c r="AX82" s="1011"/>
      <c r="AY82" s="1011"/>
      <c r="AZ82" s="1012"/>
      <c r="BA82" s="1012"/>
      <c r="BB82" s="1012"/>
      <c r="BC82" s="1012"/>
      <c r="BD82" s="1013"/>
      <c r="BE82" s="235"/>
      <c r="BF82" s="235"/>
      <c r="BG82" s="235"/>
      <c r="BH82" s="235"/>
      <c r="BI82" s="235"/>
      <c r="BJ82" s="235"/>
      <c r="BK82" s="235"/>
      <c r="BL82" s="235"/>
      <c r="BM82" s="235"/>
      <c r="BN82" s="235"/>
      <c r="BO82" s="235"/>
      <c r="BP82" s="235"/>
      <c r="BQ82" s="232">
        <v>76</v>
      </c>
      <c r="BR82" s="237"/>
      <c r="BS82" s="985"/>
      <c r="BT82" s="986"/>
      <c r="BU82" s="986"/>
      <c r="BV82" s="986"/>
      <c r="BW82" s="986"/>
      <c r="BX82" s="986"/>
      <c r="BY82" s="986"/>
      <c r="BZ82" s="986"/>
      <c r="CA82" s="986"/>
      <c r="CB82" s="986"/>
      <c r="CC82" s="986"/>
      <c r="CD82" s="986"/>
      <c r="CE82" s="986"/>
      <c r="CF82" s="986"/>
      <c r="CG82" s="995"/>
      <c r="CH82" s="996"/>
      <c r="CI82" s="997"/>
      <c r="CJ82" s="997"/>
      <c r="CK82" s="997"/>
      <c r="CL82" s="998"/>
      <c r="CM82" s="996"/>
      <c r="CN82" s="997"/>
      <c r="CO82" s="997"/>
      <c r="CP82" s="997"/>
      <c r="CQ82" s="998"/>
      <c r="CR82" s="996"/>
      <c r="CS82" s="997"/>
      <c r="CT82" s="997"/>
      <c r="CU82" s="997"/>
      <c r="CV82" s="998"/>
      <c r="CW82" s="996"/>
      <c r="CX82" s="997"/>
      <c r="CY82" s="997"/>
      <c r="CZ82" s="997"/>
      <c r="DA82" s="998"/>
      <c r="DB82" s="996"/>
      <c r="DC82" s="997"/>
      <c r="DD82" s="997"/>
      <c r="DE82" s="997"/>
      <c r="DF82" s="998"/>
      <c r="DG82" s="996"/>
      <c r="DH82" s="997"/>
      <c r="DI82" s="997"/>
      <c r="DJ82" s="997"/>
      <c r="DK82" s="998"/>
      <c r="DL82" s="996"/>
      <c r="DM82" s="997"/>
      <c r="DN82" s="997"/>
      <c r="DO82" s="997"/>
      <c r="DP82" s="998"/>
      <c r="DQ82" s="996"/>
      <c r="DR82" s="997"/>
      <c r="DS82" s="997"/>
      <c r="DT82" s="997"/>
      <c r="DU82" s="998"/>
      <c r="DV82" s="985"/>
      <c r="DW82" s="986"/>
      <c r="DX82" s="986"/>
      <c r="DY82" s="986"/>
      <c r="DZ82" s="987"/>
      <c r="EA82" s="224"/>
    </row>
    <row r="83" spans="1:131" ht="26.25" customHeight="1" x14ac:dyDescent="0.15">
      <c r="A83" s="232">
        <v>16</v>
      </c>
      <c r="B83" s="1014"/>
      <c r="C83" s="1015"/>
      <c r="D83" s="1015"/>
      <c r="E83" s="1015"/>
      <c r="F83" s="1015"/>
      <c r="G83" s="1015"/>
      <c r="H83" s="1015"/>
      <c r="I83" s="1015"/>
      <c r="J83" s="1015"/>
      <c r="K83" s="1015"/>
      <c r="L83" s="1015"/>
      <c r="M83" s="1015"/>
      <c r="N83" s="1015"/>
      <c r="O83" s="1015"/>
      <c r="P83" s="1016"/>
      <c r="Q83" s="1017"/>
      <c r="R83" s="1011"/>
      <c r="S83" s="1011"/>
      <c r="T83" s="1011"/>
      <c r="U83" s="1011"/>
      <c r="V83" s="1011"/>
      <c r="W83" s="1011"/>
      <c r="X83" s="1011"/>
      <c r="Y83" s="1011"/>
      <c r="Z83" s="1011"/>
      <c r="AA83" s="1011"/>
      <c r="AB83" s="1011"/>
      <c r="AC83" s="1011"/>
      <c r="AD83" s="1011"/>
      <c r="AE83" s="1011"/>
      <c r="AF83" s="1011"/>
      <c r="AG83" s="1011"/>
      <c r="AH83" s="1011"/>
      <c r="AI83" s="1011"/>
      <c r="AJ83" s="1011"/>
      <c r="AK83" s="1011"/>
      <c r="AL83" s="1011"/>
      <c r="AM83" s="1011"/>
      <c r="AN83" s="1011"/>
      <c r="AO83" s="1011"/>
      <c r="AP83" s="1011"/>
      <c r="AQ83" s="1011"/>
      <c r="AR83" s="1011"/>
      <c r="AS83" s="1011"/>
      <c r="AT83" s="1011"/>
      <c r="AU83" s="1011"/>
      <c r="AV83" s="1011"/>
      <c r="AW83" s="1011"/>
      <c r="AX83" s="1011"/>
      <c r="AY83" s="1011"/>
      <c r="AZ83" s="1012"/>
      <c r="BA83" s="1012"/>
      <c r="BB83" s="1012"/>
      <c r="BC83" s="1012"/>
      <c r="BD83" s="1013"/>
      <c r="BE83" s="235"/>
      <c r="BF83" s="235"/>
      <c r="BG83" s="235"/>
      <c r="BH83" s="235"/>
      <c r="BI83" s="235"/>
      <c r="BJ83" s="235"/>
      <c r="BK83" s="235"/>
      <c r="BL83" s="235"/>
      <c r="BM83" s="235"/>
      <c r="BN83" s="235"/>
      <c r="BO83" s="235"/>
      <c r="BP83" s="235"/>
      <c r="BQ83" s="232">
        <v>77</v>
      </c>
      <c r="BR83" s="237"/>
      <c r="BS83" s="985"/>
      <c r="BT83" s="986"/>
      <c r="BU83" s="986"/>
      <c r="BV83" s="986"/>
      <c r="BW83" s="986"/>
      <c r="BX83" s="986"/>
      <c r="BY83" s="986"/>
      <c r="BZ83" s="986"/>
      <c r="CA83" s="986"/>
      <c r="CB83" s="986"/>
      <c r="CC83" s="986"/>
      <c r="CD83" s="986"/>
      <c r="CE83" s="986"/>
      <c r="CF83" s="986"/>
      <c r="CG83" s="995"/>
      <c r="CH83" s="996"/>
      <c r="CI83" s="997"/>
      <c r="CJ83" s="997"/>
      <c r="CK83" s="997"/>
      <c r="CL83" s="998"/>
      <c r="CM83" s="996"/>
      <c r="CN83" s="997"/>
      <c r="CO83" s="997"/>
      <c r="CP83" s="997"/>
      <c r="CQ83" s="998"/>
      <c r="CR83" s="996"/>
      <c r="CS83" s="997"/>
      <c r="CT83" s="997"/>
      <c r="CU83" s="997"/>
      <c r="CV83" s="998"/>
      <c r="CW83" s="996"/>
      <c r="CX83" s="997"/>
      <c r="CY83" s="997"/>
      <c r="CZ83" s="997"/>
      <c r="DA83" s="998"/>
      <c r="DB83" s="996"/>
      <c r="DC83" s="997"/>
      <c r="DD83" s="997"/>
      <c r="DE83" s="997"/>
      <c r="DF83" s="998"/>
      <c r="DG83" s="996"/>
      <c r="DH83" s="997"/>
      <c r="DI83" s="997"/>
      <c r="DJ83" s="997"/>
      <c r="DK83" s="998"/>
      <c r="DL83" s="996"/>
      <c r="DM83" s="997"/>
      <c r="DN83" s="997"/>
      <c r="DO83" s="997"/>
      <c r="DP83" s="998"/>
      <c r="DQ83" s="996"/>
      <c r="DR83" s="997"/>
      <c r="DS83" s="997"/>
      <c r="DT83" s="997"/>
      <c r="DU83" s="998"/>
      <c r="DV83" s="985"/>
      <c r="DW83" s="986"/>
      <c r="DX83" s="986"/>
      <c r="DY83" s="986"/>
      <c r="DZ83" s="987"/>
      <c r="EA83" s="224"/>
    </row>
    <row r="84" spans="1:131" ht="26.25" customHeight="1" x14ac:dyDescent="0.15">
      <c r="A84" s="232">
        <v>17</v>
      </c>
      <c r="B84" s="1014"/>
      <c r="C84" s="1015"/>
      <c r="D84" s="1015"/>
      <c r="E84" s="1015"/>
      <c r="F84" s="1015"/>
      <c r="G84" s="1015"/>
      <c r="H84" s="1015"/>
      <c r="I84" s="1015"/>
      <c r="J84" s="1015"/>
      <c r="K84" s="1015"/>
      <c r="L84" s="1015"/>
      <c r="M84" s="1015"/>
      <c r="N84" s="1015"/>
      <c r="O84" s="1015"/>
      <c r="P84" s="1016"/>
      <c r="Q84" s="1017"/>
      <c r="R84" s="1011"/>
      <c r="S84" s="1011"/>
      <c r="T84" s="1011"/>
      <c r="U84" s="1011"/>
      <c r="V84" s="1011"/>
      <c r="W84" s="1011"/>
      <c r="X84" s="1011"/>
      <c r="Y84" s="1011"/>
      <c r="Z84" s="1011"/>
      <c r="AA84" s="1011"/>
      <c r="AB84" s="1011"/>
      <c r="AC84" s="1011"/>
      <c r="AD84" s="1011"/>
      <c r="AE84" s="1011"/>
      <c r="AF84" s="1011"/>
      <c r="AG84" s="1011"/>
      <c r="AH84" s="1011"/>
      <c r="AI84" s="1011"/>
      <c r="AJ84" s="1011"/>
      <c r="AK84" s="1011"/>
      <c r="AL84" s="1011"/>
      <c r="AM84" s="1011"/>
      <c r="AN84" s="1011"/>
      <c r="AO84" s="1011"/>
      <c r="AP84" s="1011"/>
      <c r="AQ84" s="1011"/>
      <c r="AR84" s="1011"/>
      <c r="AS84" s="1011"/>
      <c r="AT84" s="1011"/>
      <c r="AU84" s="1011"/>
      <c r="AV84" s="1011"/>
      <c r="AW84" s="1011"/>
      <c r="AX84" s="1011"/>
      <c r="AY84" s="1011"/>
      <c r="AZ84" s="1012"/>
      <c r="BA84" s="1012"/>
      <c r="BB84" s="1012"/>
      <c r="BC84" s="1012"/>
      <c r="BD84" s="1013"/>
      <c r="BE84" s="235"/>
      <c r="BF84" s="235"/>
      <c r="BG84" s="235"/>
      <c r="BH84" s="235"/>
      <c r="BI84" s="235"/>
      <c r="BJ84" s="235"/>
      <c r="BK84" s="235"/>
      <c r="BL84" s="235"/>
      <c r="BM84" s="235"/>
      <c r="BN84" s="235"/>
      <c r="BO84" s="235"/>
      <c r="BP84" s="235"/>
      <c r="BQ84" s="232">
        <v>78</v>
      </c>
      <c r="BR84" s="237"/>
      <c r="BS84" s="985"/>
      <c r="BT84" s="986"/>
      <c r="BU84" s="986"/>
      <c r="BV84" s="986"/>
      <c r="BW84" s="986"/>
      <c r="BX84" s="986"/>
      <c r="BY84" s="986"/>
      <c r="BZ84" s="986"/>
      <c r="CA84" s="986"/>
      <c r="CB84" s="986"/>
      <c r="CC84" s="986"/>
      <c r="CD84" s="986"/>
      <c r="CE84" s="986"/>
      <c r="CF84" s="986"/>
      <c r="CG84" s="995"/>
      <c r="CH84" s="996"/>
      <c r="CI84" s="997"/>
      <c r="CJ84" s="997"/>
      <c r="CK84" s="997"/>
      <c r="CL84" s="998"/>
      <c r="CM84" s="996"/>
      <c r="CN84" s="997"/>
      <c r="CO84" s="997"/>
      <c r="CP84" s="997"/>
      <c r="CQ84" s="998"/>
      <c r="CR84" s="996"/>
      <c r="CS84" s="997"/>
      <c r="CT84" s="997"/>
      <c r="CU84" s="997"/>
      <c r="CV84" s="998"/>
      <c r="CW84" s="996"/>
      <c r="CX84" s="997"/>
      <c r="CY84" s="997"/>
      <c r="CZ84" s="997"/>
      <c r="DA84" s="998"/>
      <c r="DB84" s="996"/>
      <c r="DC84" s="997"/>
      <c r="DD84" s="997"/>
      <c r="DE84" s="997"/>
      <c r="DF84" s="998"/>
      <c r="DG84" s="996"/>
      <c r="DH84" s="997"/>
      <c r="DI84" s="997"/>
      <c r="DJ84" s="997"/>
      <c r="DK84" s="998"/>
      <c r="DL84" s="996"/>
      <c r="DM84" s="997"/>
      <c r="DN84" s="997"/>
      <c r="DO84" s="997"/>
      <c r="DP84" s="998"/>
      <c r="DQ84" s="996"/>
      <c r="DR84" s="997"/>
      <c r="DS84" s="997"/>
      <c r="DT84" s="997"/>
      <c r="DU84" s="998"/>
      <c r="DV84" s="985"/>
      <c r="DW84" s="986"/>
      <c r="DX84" s="986"/>
      <c r="DY84" s="986"/>
      <c r="DZ84" s="987"/>
      <c r="EA84" s="224"/>
    </row>
    <row r="85" spans="1:131" ht="26.25" customHeight="1" x14ac:dyDescent="0.15">
      <c r="A85" s="232">
        <v>18</v>
      </c>
      <c r="B85" s="1014"/>
      <c r="C85" s="1015"/>
      <c r="D85" s="1015"/>
      <c r="E85" s="1015"/>
      <c r="F85" s="1015"/>
      <c r="G85" s="1015"/>
      <c r="H85" s="1015"/>
      <c r="I85" s="1015"/>
      <c r="J85" s="1015"/>
      <c r="K85" s="1015"/>
      <c r="L85" s="1015"/>
      <c r="M85" s="1015"/>
      <c r="N85" s="1015"/>
      <c r="O85" s="1015"/>
      <c r="P85" s="1016"/>
      <c r="Q85" s="1017"/>
      <c r="R85" s="1011"/>
      <c r="S85" s="1011"/>
      <c r="T85" s="1011"/>
      <c r="U85" s="1011"/>
      <c r="V85" s="1011"/>
      <c r="W85" s="1011"/>
      <c r="X85" s="1011"/>
      <c r="Y85" s="1011"/>
      <c r="Z85" s="1011"/>
      <c r="AA85" s="1011"/>
      <c r="AB85" s="1011"/>
      <c r="AC85" s="1011"/>
      <c r="AD85" s="1011"/>
      <c r="AE85" s="1011"/>
      <c r="AF85" s="1011"/>
      <c r="AG85" s="1011"/>
      <c r="AH85" s="1011"/>
      <c r="AI85" s="1011"/>
      <c r="AJ85" s="1011"/>
      <c r="AK85" s="1011"/>
      <c r="AL85" s="1011"/>
      <c r="AM85" s="1011"/>
      <c r="AN85" s="1011"/>
      <c r="AO85" s="1011"/>
      <c r="AP85" s="1011"/>
      <c r="AQ85" s="1011"/>
      <c r="AR85" s="1011"/>
      <c r="AS85" s="1011"/>
      <c r="AT85" s="1011"/>
      <c r="AU85" s="1011"/>
      <c r="AV85" s="1011"/>
      <c r="AW85" s="1011"/>
      <c r="AX85" s="1011"/>
      <c r="AY85" s="1011"/>
      <c r="AZ85" s="1012"/>
      <c r="BA85" s="1012"/>
      <c r="BB85" s="1012"/>
      <c r="BC85" s="1012"/>
      <c r="BD85" s="1013"/>
      <c r="BE85" s="235"/>
      <c r="BF85" s="235"/>
      <c r="BG85" s="235"/>
      <c r="BH85" s="235"/>
      <c r="BI85" s="235"/>
      <c r="BJ85" s="235"/>
      <c r="BK85" s="235"/>
      <c r="BL85" s="235"/>
      <c r="BM85" s="235"/>
      <c r="BN85" s="235"/>
      <c r="BO85" s="235"/>
      <c r="BP85" s="235"/>
      <c r="BQ85" s="232">
        <v>79</v>
      </c>
      <c r="BR85" s="237"/>
      <c r="BS85" s="985"/>
      <c r="BT85" s="986"/>
      <c r="BU85" s="986"/>
      <c r="BV85" s="986"/>
      <c r="BW85" s="986"/>
      <c r="BX85" s="986"/>
      <c r="BY85" s="986"/>
      <c r="BZ85" s="986"/>
      <c r="CA85" s="986"/>
      <c r="CB85" s="986"/>
      <c r="CC85" s="986"/>
      <c r="CD85" s="986"/>
      <c r="CE85" s="986"/>
      <c r="CF85" s="986"/>
      <c r="CG85" s="995"/>
      <c r="CH85" s="996"/>
      <c r="CI85" s="997"/>
      <c r="CJ85" s="997"/>
      <c r="CK85" s="997"/>
      <c r="CL85" s="998"/>
      <c r="CM85" s="996"/>
      <c r="CN85" s="997"/>
      <c r="CO85" s="997"/>
      <c r="CP85" s="997"/>
      <c r="CQ85" s="998"/>
      <c r="CR85" s="996"/>
      <c r="CS85" s="997"/>
      <c r="CT85" s="997"/>
      <c r="CU85" s="997"/>
      <c r="CV85" s="998"/>
      <c r="CW85" s="996"/>
      <c r="CX85" s="997"/>
      <c r="CY85" s="997"/>
      <c r="CZ85" s="997"/>
      <c r="DA85" s="998"/>
      <c r="DB85" s="996"/>
      <c r="DC85" s="997"/>
      <c r="DD85" s="997"/>
      <c r="DE85" s="997"/>
      <c r="DF85" s="998"/>
      <c r="DG85" s="996"/>
      <c r="DH85" s="997"/>
      <c r="DI85" s="997"/>
      <c r="DJ85" s="997"/>
      <c r="DK85" s="998"/>
      <c r="DL85" s="996"/>
      <c r="DM85" s="997"/>
      <c r="DN85" s="997"/>
      <c r="DO85" s="997"/>
      <c r="DP85" s="998"/>
      <c r="DQ85" s="996"/>
      <c r="DR85" s="997"/>
      <c r="DS85" s="997"/>
      <c r="DT85" s="997"/>
      <c r="DU85" s="998"/>
      <c r="DV85" s="985"/>
      <c r="DW85" s="986"/>
      <c r="DX85" s="986"/>
      <c r="DY85" s="986"/>
      <c r="DZ85" s="987"/>
      <c r="EA85" s="224"/>
    </row>
    <row r="86" spans="1:131" ht="26.25" customHeight="1" x14ac:dyDescent="0.15">
      <c r="A86" s="232">
        <v>19</v>
      </c>
      <c r="B86" s="1014"/>
      <c r="C86" s="1015"/>
      <c r="D86" s="1015"/>
      <c r="E86" s="1015"/>
      <c r="F86" s="1015"/>
      <c r="G86" s="1015"/>
      <c r="H86" s="1015"/>
      <c r="I86" s="1015"/>
      <c r="J86" s="1015"/>
      <c r="K86" s="1015"/>
      <c r="L86" s="1015"/>
      <c r="M86" s="1015"/>
      <c r="N86" s="1015"/>
      <c r="O86" s="1015"/>
      <c r="P86" s="1016"/>
      <c r="Q86" s="1017"/>
      <c r="R86" s="1011"/>
      <c r="S86" s="1011"/>
      <c r="T86" s="1011"/>
      <c r="U86" s="1011"/>
      <c r="V86" s="1011"/>
      <c r="W86" s="1011"/>
      <c r="X86" s="1011"/>
      <c r="Y86" s="1011"/>
      <c r="Z86" s="1011"/>
      <c r="AA86" s="1011"/>
      <c r="AB86" s="1011"/>
      <c r="AC86" s="1011"/>
      <c r="AD86" s="1011"/>
      <c r="AE86" s="1011"/>
      <c r="AF86" s="1011"/>
      <c r="AG86" s="1011"/>
      <c r="AH86" s="1011"/>
      <c r="AI86" s="1011"/>
      <c r="AJ86" s="1011"/>
      <c r="AK86" s="1011"/>
      <c r="AL86" s="1011"/>
      <c r="AM86" s="1011"/>
      <c r="AN86" s="1011"/>
      <c r="AO86" s="1011"/>
      <c r="AP86" s="1011"/>
      <c r="AQ86" s="1011"/>
      <c r="AR86" s="1011"/>
      <c r="AS86" s="1011"/>
      <c r="AT86" s="1011"/>
      <c r="AU86" s="1011"/>
      <c r="AV86" s="1011"/>
      <c r="AW86" s="1011"/>
      <c r="AX86" s="1011"/>
      <c r="AY86" s="1011"/>
      <c r="AZ86" s="1012"/>
      <c r="BA86" s="1012"/>
      <c r="BB86" s="1012"/>
      <c r="BC86" s="1012"/>
      <c r="BD86" s="1013"/>
      <c r="BE86" s="235"/>
      <c r="BF86" s="235"/>
      <c r="BG86" s="235"/>
      <c r="BH86" s="235"/>
      <c r="BI86" s="235"/>
      <c r="BJ86" s="235"/>
      <c r="BK86" s="235"/>
      <c r="BL86" s="235"/>
      <c r="BM86" s="235"/>
      <c r="BN86" s="235"/>
      <c r="BO86" s="235"/>
      <c r="BP86" s="235"/>
      <c r="BQ86" s="232">
        <v>80</v>
      </c>
      <c r="BR86" s="237"/>
      <c r="BS86" s="985"/>
      <c r="BT86" s="986"/>
      <c r="BU86" s="986"/>
      <c r="BV86" s="986"/>
      <c r="BW86" s="986"/>
      <c r="BX86" s="986"/>
      <c r="BY86" s="986"/>
      <c r="BZ86" s="986"/>
      <c r="CA86" s="986"/>
      <c r="CB86" s="986"/>
      <c r="CC86" s="986"/>
      <c r="CD86" s="986"/>
      <c r="CE86" s="986"/>
      <c r="CF86" s="986"/>
      <c r="CG86" s="995"/>
      <c r="CH86" s="996"/>
      <c r="CI86" s="997"/>
      <c r="CJ86" s="997"/>
      <c r="CK86" s="997"/>
      <c r="CL86" s="998"/>
      <c r="CM86" s="996"/>
      <c r="CN86" s="997"/>
      <c r="CO86" s="997"/>
      <c r="CP86" s="997"/>
      <c r="CQ86" s="998"/>
      <c r="CR86" s="996"/>
      <c r="CS86" s="997"/>
      <c r="CT86" s="997"/>
      <c r="CU86" s="997"/>
      <c r="CV86" s="998"/>
      <c r="CW86" s="996"/>
      <c r="CX86" s="997"/>
      <c r="CY86" s="997"/>
      <c r="CZ86" s="997"/>
      <c r="DA86" s="998"/>
      <c r="DB86" s="996"/>
      <c r="DC86" s="997"/>
      <c r="DD86" s="997"/>
      <c r="DE86" s="997"/>
      <c r="DF86" s="998"/>
      <c r="DG86" s="996"/>
      <c r="DH86" s="997"/>
      <c r="DI86" s="997"/>
      <c r="DJ86" s="997"/>
      <c r="DK86" s="998"/>
      <c r="DL86" s="996"/>
      <c r="DM86" s="997"/>
      <c r="DN86" s="997"/>
      <c r="DO86" s="997"/>
      <c r="DP86" s="998"/>
      <c r="DQ86" s="996"/>
      <c r="DR86" s="997"/>
      <c r="DS86" s="997"/>
      <c r="DT86" s="997"/>
      <c r="DU86" s="998"/>
      <c r="DV86" s="985"/>
      <c r="DW86" s="986"/>
      <c r="DX86" s="986"/>
      <c r="DY86" s="986"/>
      <c r="DZ86" s="987"/>
      <c r="EA86" s="224"/>
    </row>
    <row r="87" spans="1:131" ht="26.25" customHeight="1" x14ac:dyDescent="0.15">
      <c r="A87" s="238">
        <v>20</v>
      </c>
      <c r="B87" s="1004"/>
      <c r="C87" s="1005"/>
      <c r="D87" s="1005"/>
      <c r="E87" s="1005"/>
      <c r="F87" s="1005"/>
      <c r="G87" s="1005"/>
      <c r="H87" s="1005"/>
      <c r="I87" s="1005"/>
      <c r="J87" s="1005"/>
      <c r="K87" s="1005"/>
      <c r="L87" s="1005"/>
      <c r="M87" s="1005"/>
      <c r="N87" s="1005"/>
      <c r="O87" s="1005"/>
      <c r="P87" s="1006"/>
      <c r="Q87" s="1007"/>
      <c r="R87" s="1008"/>
      <c r="S87" s="1008"/>
      <c r="T87" s="1008"/>
      <c r="U87" s="1008"/>
      <c r="V87" s="1008"/>
      <c r="W87" s="1008"/>
      <c r="X87" s="1008"/>
      <c r="Y87" s="1008"/>
      <c r="Z87" s="1008"/>
      <c r="AA87" s="1008"/>
      <c r="AB87" s="1008"/>
      <c r="AC87" s="1008"/>
      <c r="AD87" s="1008"/>
      <c r="AE87" s="1008"/>
      <c r="AF87" s="1008"/>
      <c r="AG87" s="1008"/>
      <c r="AH87" s="1008"/>
      <c r="AI87" s="1008"/>
      <c r="AJ87" s="1008"/>
      <c r="AK87" s="1008"/>
      <c r="AL87" s="1008"/>
      <c r="AM87" s="1008"/>
      <c r="AN87" s="1008"/>
      <c r="AO87" s="1008"/>
      <c r="AP87" s="1008"/>
      <c r="AQ87" s="1008"/>
      <c r="AR87" s="1008"/>
      <c r="AS87" s="1008"/>
      <c r="AT87" s="1008"/>
      <c r="AU87" s="1008"/>
      <c r="AV87" s="1008"/>
      <c r="AW87" s="1008"/>
      <c r="AX87" s="1008"/>
      <c r="AY87" s="1008"/>
      <c r="AZ87" s="1009"/>
      <c r="BA87" s="1009"/>
      <c r="BB87" s="1009"/>
      <c r="BC87" s="1009"/>
      <c r="BD87" s="1010"/>
      <c r="BE87" s="235"/>
      <c r="BF87" s="235"/>
      <c r="BG87" s="235"/>
      <c r="BH87" s="235"/>
      <c r="BI87" s="235"/>
      <c r="BJ87" s="235"/>
      <c r="BK87" s="235"/>
      <c r="BL87" s="235"/>
      <c r="BM87" s="235"/>
      <c r="BN87" s="235"/>
      <c r="BO87" s="235"/>
      <c r="BP87" s="235"/>
      <c r="BQ87" s="232">
        <v>81</v>
      </c>
      <c r="BR87" s="237"/>
      <c r="BS87" s="985"/>
      <c r="BT87" s="986"/>
      <c r="BU87" s="986"/>
      <c r="BV87" s="986"/>
      <c r="BW87" s="986"/>
      <c r="BX87" s="986"/>
      <c r="BY87" s="986"/>
      <c r="BZ87" s="986"/>
      <c r="CA87" s="986"/>
      <c r="CB87" s="986"/>
      <c r="CC87" s="986"/>
      <c r="CD87" s="986"/>
      <c r="CE87" s="986"/>
      <c r="CF87" s="986"/>
      <c r="CG87" s="995"/>
      <c r="CH87" s="996"/>
      <c r="CI87" s="997"/>
      <c r="CJ87" s="997"/>
      <c r="CK87" s="997"/>
      <c r="CL87" s="998"/>
      <c r="CM87" s="996"/>
      <c r="CN87" s="997"/>
      <c r="CO87" s="997"/>
      <c r="CP87" s="997"/>
      <c r="CQ87" s="998"/>
      <c r="CR87" s="996"/>
      <c r="CS87" s="997"/>
      <c r="CT87" s="997"/>
      <c r="CU87" s="997"/>
      <c r="CV87" s="998"/>
      <c r="CW87" s="996"/>
      <c r="CX87" s="997"/>
      <c r="CY87" s="997"/>
      <c r="CZ87" s="997"/>
      <c r="DA87" s="998"/>
      <c r="DB87" s="996"/>
      <c r="DC87" s="997"/>
      <c r="DD87" s="997"/>
      <c r="DE87" s="997"/>
      <c r="DF87" s="998"/>
      <c r="DG87" s="996"/>
      <c r="DH87" s="997"/>
      <c r="DI87" s="997"/>
      <c r="DJ87" s="997"/>
      <c r="DK87" s="998"/>
      <c r="DL87" s="996"/>
      <c r="DM87" s="997"/>
      <c r="DN87" s="997"/>
      <c r="DO87" s="997"/>
      <c r="DP87" s="998"/>
      <c r="DQ87" s="996"/>
      <c r="DR87" s="997"/>
      <c r="DS87" s="997"/>
      <c r="DT87" s="997"/>
      <c r="DU87" s="998"/>
      <c r="DV87" s="985"/>
      <c r="DW87" s="986"/>
      <c r="DX87" s="986"/>
      <c r="DY87" s="986"/>
      <c r="DZ87" s="987"/>
      <c r="EA87" s="224"/>
    </row>
    <row r="88" spans="1:131" ht="26.25" customHeight="1" thickBot="1" x14ac:dyDescent="0.2">
      <c r="A88" s="234" t="s">
        <v>388</v>
      </c>
      <c r="B88" s="977" t="s">
        <v>419</v>
      </c>
      <c r="C88" s="978"/>
      <c r="D88" s="978"/>
      <c r="E88" s="978"/>
      <c r="F88" s="978"/>
      <c r="G88" s="978"/>
      <c r="H88" s="978"/>
      <c r="I88" s="978"/>
      <c r="J88" s="978"/>
      <c r="K88" s="978"/>
      <c r="L88" s="978"/>
      <c r="M88" s="978"/>
      <c r="N88" s="978"/>
      <c r="O88" s="978"/>
      <c r="P88" s="988"/>
      <c r="Q88" s="1002"/>
      <c r="R88" s="1003"/>
      <c r="S88" s="1003"/>
      <c r="T88" s="1003"/>
      <c r="U88" s="1003"/>
      <c r="V88" s="1003"/>
      <c r="W88" s="1003"/>
      <c r="X88" s="1003"/>
      <c r="Y88" s="1003"/>
      <c r="Z88" s="1003"/>
      <c r="AA88" s="1003"/>
      <c r="AB88" s="1003"/>
      <c r="AC88" s="1003"/>
      <c r="AD88" s="1003"/>
      <c r="AE88" s="1003"/>
      <c r="AF88" s="999">
        <v>36</v>
      </c>
      <c r="AG88" s="999"/>
      <c r="AH88" s="999"/>
      <c r="AI88" s="999"/>
      <c r="AJ88" s="999"/>
      <c r="AK88" s="1003"/>
      <c r="AL88" s="1003"/>
      <c r="AM88" s="1003"/>
      <c r="AN88" s="1003"/>
      <c r="AO88" s="1003"/>
      <c r="AP88" s="999">
        <v>2828</v>
      </c>
      <c r="AQ88" s="999"/>
      <c r="AR88" s="999"/>
      <c r="AS88" s="999"/>
      <c r="AT88" s="999"/>
      <c r="AU88" s="999" t="s">
        <v>593</v>
      </c>
      <c r="AV88" s="999"/>
      <c r="AW88" s="999"/>
      <c r="AX88" s="999"/>
      <c r="AY88" s="999"/>
      <c r="AZ88" s="1000"/>
      <c r="BA88" s="1000"/>
      <c r="BB88" s="1000"/>
      <c r="BC88" s="1000"/>
      <c r="BD88" s="1001"/>
      <c r="BE88" s="235"/>
      <c r="BF88" s="235"/>
      <c r="BG88" s="235"/>
      <c r="BH88" s="235"/>
      <c r="BI88" s="235"/>
      <c r="BJ88" s="235"/>
      <c r="BK88" s="235"/>
      <c r="BL88" s="235"/>
      <c r="BM88" s="235"/>
      <c r="BN88" s="235"/>
      <c r="BO88" s="235"/>
      <c r="BP88" s="235"/>
      <c r="BQ88" s="232">
        <v>82</v>
      </c>
      <c r="BR88" s="237"/>
      <c r="BS88" s="985"/>
      <c r="BT88" s="986"/>
      <c r="BU88" s="986"/>
      <c r="BV88" s="986"/>
      <c r="BW88" s="986"/>
      <c r="BX88" s="986"/>
      <c r="BY88" s="986"/>
      <c r="BZ88" s="986"/>
      <c r="CA88" s="986"/>
      <c r="CB88" s="986"/>
      <c r="CC88" s="986"/>
      <c r="CD88" s="986"/>
      <c r="CE88" s="986"/>
      <c r="CF88" s="986"/>
      <c r="CG88" s="995"/>
      <c r="CH88" s="996"/>
      <c r="CI88" s="997"/>
      <c r="CJ88" s="997"/>
      <c r="CK88" s="997"/>
      <c r="CL88" s="998"/>
      <c r="CM88" s="996"/>
      <c r="CN88" s="997"/>
      <c r="CO88" s="997"/>
      <c r="CP88" s="997"/>
      <c r="CQ88" s="998"/>
      <c r="CR88" s="996"/>
      <c r="CS88" s="997"/>
      <c r="CT88" s="997"/>
      <c r="CU88" s="997"/>
      <c r="CV88" s="998"/>
      <c r="CW88" s="996"/>
      <c r="CX88" s="997"/>
      <c r="CY88" s="997"/>
      <c r="CZ88" s="997"/>
      <c r="DA88" s="998"/>
      <c r="DB88" s="996"/>
      <c r="DC88" s="997"/>
      <c r="DD88" s="997"/>
      <c r="DE88" s="997"/>
      <c r="DF88" s="998"/>
      <c r="DG88" s="996"/>
      <c r="DH88" s="997"/>
      <c r="DI88" s="997"/>
      <c r="DJ88" s="997"/>
      <c r="DK88" s="998"/>
      <c r="DL88" s="996"/>
      <c r="DM88" s="997"/>
      <c r="DN88" s="997"/>
      <c r="DO88" s="997"/>
      <c r="DP88" s="998"/>
      <c r="DQ88" s="996"/>
      <c r="DR88" s="997"/>
      <c r="DS88" s="997"/>
      <c r="DT88" s="997"/>
      <c r="DU88" s="998"/>
      <c r="DV88" s="985"/>
      <c r="DW88" s="986"/>
      <c r="DX88" s="986"/>
      <c r="DY88" s="986"/>
      <c r="DZ88" s="987"/>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85"/>
      <c r="BT89" s="986"/>
      <c r="BU89" s="986"/>
      <c r="BV89" s="986"/>
      <c r="BW89" s="986"/>
      <c r="BX89" s="986"/>
      <c r="BY89" s="986"/>
      <c r="BZ89" s="986"/>
      <c r="CA89" s="986"/>
      <c r="CB89" s="986"/>
      <c r="CC89" s="986"/>
      <c r="CD89" s="986"/>
      <c r="CE89" s="986"/>
      <c r="CF89" s="986"/>
      <c r="CG89" s="995"/>
      <c r="CH89" s="996"/>
      <c r="CI89" s="997"/>
      <c r="CJ89" s="997"/>
      <c r="CK89" s="997"/>
      <c r="CL89" s="998"/>
      <c r="CM89" s="996"/>
      <c r="CN89" s="997"/>
      <c r="CO89" s="997"/>
      <c r="CP89" s="997"/>
      <c r="CQ89" s="998"/>
      <c r="CR89" s="996"/>
      <c r="CS89" s="997"/>
      <c r="CT89" s="997"/>
      <c r="CU89" s="997"/>
      <c r="CV89" s="998"/>
      <c r="CW89" s="996"/>
      <c r="CX89" s="997"/>
      <c r="CY89" s="997"/>
      <c r="CZ89" s="997"/>
      <c r="DA89" s="998"/>
      <c r="DB89" s="996"/>
      <c r="DC89" s="997"/>
      <c r="DD89" s="997"/>
      <c r="DE89" s="997"/>
      <c r="DF89" s="998"/>
      <c r="DG89" s="996"/>
      <c r="DH89" s="997"/>
      <c r="DI89" s="997"/>
      <c r="DJ89" s="997"/>
      <c r="DK89" s="998"/>
      <c r="DL89" s="996"/>
      <c r="DM89" s="997"/>
      <c r="DN89" s="997"/>
      <c r="DO89" s="997"/>
      <c r="DP89" s="998"/>
      <c r="DQ89" s="996"/>
      <c r="DR89" s="997"/>
      <c r="DS89" s="997"/>
      <c r="DT89" s="997"/>
      <c r="DU89" s="998"/>
      <c r="DV89" s="985"/>
      <c r="DW89" s="986"/>
      <c r="DX89" s="986"/>
      <c r="DY89" s="986"/>
      <c r="DZ89" s="987"/>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85"/>
      <c r="BT90" s="986"/>
      <c r="BU90" s="986"/>
      <c r="BV90" s="986"/>
      <c r="BW90" s="986"/>
      <c r="BX90" s="986"/>
      <c r="BY90" s="986"/>
      <c r="BZ90" s="986"/>
      <c r="CA90" s="986"/>
      <c r="CB90" s="986"/>
      <c r="CC90" s="986"/>
      <c r="CD90" s="986"/>
      <c r="CE90" s="986"/>
      <c r="CF90" s="986"/>
      <c r="CG90" s="995"/>
      <c r="CH90" s="996"/>
      <c r="CI90" s="997"/>
      <c r="CJ90" s="997"/>
      <c r="CK90" s="997"/>
      <c r="CL90" s="998"/>
      <c r="CM90" s="996"/>
      <c r="CN90" s="997"/>
      <c r="CO90" s="997"/>
      <c r="CP90" s="997"/>
      <c r="CQ90" s="998"/>
      <c r="CR90" s="996"/>
      <c r="CS90" s="997"/>
      <c r="CT90" s="997"/>
      <c r="CU90" s="997"/>
      <c r="CV90" s="998"/>
      <c r="CW90" s="996"/>
      <c r="CX90" s="997"/>
      <c r="CY90" s="997"/>
      <c r="CZ90" s="997"/>
      <c r="DA90" s="998"/>
      <c r="DB90" s="996"/>
      <c r="DC90" s="997"/>
      <c r="DD90" s="997"/>
      <c r="DE90" s="997"/>
      <c r="DF90" s="998"/>
      <c r="DG90" s="996"/>
      <c r="DH90" s="997"/>
      <c r="DI90" s="997"/>
      <c r="DJ90" s="997"/>
      <c r="DK90" s="998"/>
      <c r="DL90" s="996"/>
      <c r="DM90" s="997"/>
      <c r="DN90" s="997"/>
      <c r="DO90" s="997"/>
      <c r="DP90" s="998"/>
      <c r="DQ90" s="996"/>
      <c r="DR90" s="997"/>
      <c r="DS90" s="997"/>
      <c r="DT90" s="997"/>
      <c r="DU90" s="998"/>
      <c r="DV90" s="985"/>
      <c r="DW90" s="986"/>
      <c r="DX90" s="986"/>
      <c r="DY90" s="986"/>
      <c r="DZ90" s="987"/>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85"/>
      <c r="BT91" s="986"/>
      <c r="BU91" s="986"/>
      <c r="BV91" s="986"/>
      <c r="BW91" s="986"/>
      <c r="BX91" s="986"/>
      <c r="BY91" s="986"/>
      <c r="BZ91" s="986"/>
      <c r="CA91" s="986"/>
      <c r="CB91" s="986"/>
      <c r="CC91" s="986"/>
      <c r="CD91" s="986"/>
      <c r="CE91" s="986"/>
      <c r="CF91" s="986"/>
      <c r="CG91" s="995"/>
      <c r="CH91" s="996"/>
      <c r="CI91" s="997"/>
      <c r="CJ91" s="997"/>
      <c r="CK91" s="997"/>
      <c r="CL91" s="998"/>
      <c r="CM91" s="996"/>
      <c r="CN91" s="997"/>
      <c r="CO91" s="997"/>
      <c r="CP91" s="997"/>
      <c r="CQ91" s="998"/>
      <c r="CR91" s="996"/>
      <c r="CS91" s="997"/>
      <c r="CT91" s="997"/>
      <c r="CU91" s="997"/>
      <c r="CV91" s="998"/>
      <c r="CW91" s="996"/>
      <c r="CX91" s="997"/>
      <c r="CY91" s="997"/>
      <c r="CZ91" s="997"/>
      <c r="DA91" s="998"/>
      <c r="DB91" s="996"/>
      <c r="DC91" s="997"/>
      <c r="DD91" s="997"/>
      <c r="DE91" s="997"/>
      <c r="DF91" s="998"/>
      <c r="DG91" s="996"/>
      <c r="DH91" s="997"/>
      <c r="DI91" s="997"/>
      <c r="DJ91" s="997"/>
      <c r="DK91" s="998"/>
      <c r="DL91" s="996"/>
      <c r="DM91" s="997"/>
      <c r="DN91" s="997"/>
      <c r="DO91" s="997"/>
      <c r="DP91" s="998"/>
      <c r="DQ91" s="996"/>
      <c r="DR91" s="997"/>
      <c r="DS91" s="997"/>
      <c r="DT91" s="997"/>
      <c r="DU91" s="998"/>
      <c r="DV91" s="985"/>
      <c r="DW91" s="986"/>
      <c r="DX91" s="986"/>
      <c r="DY91" s="986"/>
      <c r="DZ91" s="987"/>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85"/>
      <c r="BT92" s="986"/>
      <c r="BU92" s="986"/>
      <c r="BV92" s="986"/>
      <c r="BW92" s="986"/>
      <c r="BX92" s="986"/>
      <c r="BY92" s="986"/>
      <c r="BZ92" s="986"/>
      <c r="CA92" s="986"/>
      <c r="CB92" s="986"/>
      <c r="CC92" s="986"/>
      <c r="CD92" s="986"/>
      <c r="CE92" s="986"/>
      <c r="CF92" s="986"/>
      <c r="CG92" s="995"/>
      <c r="CH92" s="996"/>
      <c r="CI92" s="997"/>
      <c r="CJ92" s="997"/>
      <c r="CK92" s="997"/>
      <c r="CL92" s="998"/>
      <c r="CM92" s="996"/>
      <c r="CN92" s="997"/>
      <c r="CO92" s="997"/>
      <c r="CP92" s="997"/>
      <c r="CQ92" s="998"/>
      <c r="CR92" s="996"/>
      <c r="CS92" s="997"/>
      <c r="CT92" s="997"/>
      <c r="CU92" s="997"/>
      <c r="CV92" s="998"/>
      <c r="CW92" s="996"/>
      <c r="CX92" s="997"/>
      <c r="CY92" s="997"/>
      <c r="CZ92" s="997"/>
      <c r="DA92" s="998"/>
      <c r="DB92" s="996"/>
      <c r="DC92" s="997"/>
      <c r="DD92" s="997"/>
      <c r="DE92" s="997"/>
      <c r="DF92" s="998"/>
      <c r="DG92" s="996"/>
      <c r="DH92" s="997"/>
      <c r="DI92" s="997"/>
      <c r="DJ92" s="997"/>
      <c r="DK92" s="998"/>
      <c r="DL92" s="996"/>
      <c r="DM92" s="997"/>
      <c r="DN92" s="997"/>
      <c r="DO92" s="997"/>
      <c r="DP92" s="998"/>
      <c r="DQ92" s="996"/>
      <c r="DR92" s="997"/>
      <c r="DS92" s="997"/>
      <c r="DT92" s="997"/>
      <c r="DU92" s="998"/>
      <c r="DV92" s="985"/>
      <c r="DW92" s="986"/>
      <c r="DX92" s="986"/>
      <c r="DY92" s="986"/>
      <c r="DZ92" s="987"/>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85"/>
      <c r="BT93" s="986"/>
      <c r="BU93" s="986"/>
      <c r="BV93" s="986"/>
      <c r="BW93" s="986"/>
      <c r="BX93" s="986"/>
      <c r="BY93" s="986"/>
      <c r="BZ93" s="986"/>
      <c r="CA93" s="986"/>
      <c r="CB93" s="986"/>
      <c r="CC93" s="986"/>
      <c r="CD93" s="986"/>
      <c r="CE93" s="986"/>
      <c r="CF93" s="986"/>
      <c r="CG93" s="995"/>
      <c r="CH93" s="996"/>
      <c r="CI93" s="997"/>
      <c r="CJ93" s="997"/>
      <c r="CK93" s="997"/>
      <c r="CL93" s="998"/>
      <c r="CM93" s="996"/>
      <c r="CN93" s="997"/>
      <c r="CO93" s="997"/>
      <c r="CP93" s="997"/>
      <c r="CQ93" s="998"/>
      <c r="CR93" s="996"/>
      <c r="CS93" s="997"/>
      <c r="CT93" s="997"/>
      <c r="CU93" s="997"/>
      <c r="CV93" s="998"/>
      <c r="CW93" s="996"/>
      <c r="CX93" s="997"/>
      <c r="CY93" s="997"/>
      <c r="CZ93" s="997"/>
      <c r="DA93" s="998"/>
      <c r="DB93" s="996"/>
      <c r="DC93" s="997"/>
      <c r="DD93" s="997"/>
      <c r="DE93" s="997"/>
      <c r="DF93" s="998"/>
      <c r="DG93" s="996"/>
      <c r="DH93" s="997"/>
      <c r="DI93" s="997"/>
      <c r="DJ93" s="997"/>
      <c r="DK93" s="998"/>
      <c r="DL93" s="996"/>
      <c r="DM93" s="997"/>
      <c r="DN93" s="997"/>
      <c r="DO93" s="997"/>
      <c r="DP93" s="998"/>
      <c r="DQ93" s="996"/>
      <c r="DR93" s="997"/>
      <c r="DS93" s="997"/>
      <c r="DT93" s="997"/>
      <c r="DU93" s="998"/>
      <c r="DV93" s="985"/>
      <c r="DW93" s="986"/>
      <c r="DX93" s="986"/>
      <c r="DY93" s="986"/>
      <c r="DZ93" s="987"/>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85"/>
      <c r="BT94" s="986"/>
      <c r="BU94" s="986"/>
      <c r="BV94" s="986"/>
      <c r="BW94" s="986"/>
      <c r="BX94" s="986"/>
      <c r="BY94" s="986"/>
      <c r="BZ94" s="986"/>
      <c r="CA94" s="986"/>
      <c r="CB94" s="986"/>
      <c r="CC94" s="986"/>
      <c r="CD94" s="986"/>
      <c r="CE94" s="986"/>
      <c r="CF94" s="986"/>
      <c r="CG94" s="995"/>
      <c r="CH94" s="996"/>
      <c r="CI94" s="997"/>
      <c r="CJ94" s="997"/>
      <c r="CK94" s="997"/>
      <c r="CL94" s="998"/>
      <c r="CM94" s="996"/>
      <c r="CN94" s="997"/>
      <c r="CO94" s="997"/>
      <c r="CP94" s="997"/>
      <c r="CQ94" s="998"/>
      <c r="CR94" s="996"/>
      <c r="CS94" s="997"/>
      <c r="CT94" s="997"/>
      <c r="CU94" s="997"/>
      <c r="CV94" s="998"/>
      <c r="CW94" s="996"/>
      <c r="CX94" s="997"/>
      <c r="CY94" s="997"/>
      <c r="CZ94" s="997"/>
      <c r="DA94" s="998"/>
      <c r="DB94" s="996"/>
      <c r="DC94" s="997"/>
      <c r="DD94" s="997"/>
      <c r="DE94" s="997"/>
      <c r="DF94" s="998"/>
      <c r="DG94" s="996"/>
      <c r="DH94" s="997"/>
      <c r="DI94" s="997"/>
      <c r="DJ94" s="997"/>
      <c r="DK94" s="998"/>
      <c r="DL94" s="996"/>
      <c r="DM94" s="997"/>
      <c r="DN94" s="997"/>
      <c r="DO94" s="997"/>
      <c r="DP94" s="998"/>
      <c r="DQ94" s="996"/>
      <c r="DR94" s="997"/>
      <c r="DS94" s="997"/>
      <c r="DT94" s="997"/>
      <c r="DU94" s="998"/>
      <c r="DV94" s="985"/>
      <c r="DW94" s="986"/>
      <c r="DX94" s="986"/>
      <c r="DY94" s="986"/>
      <c r="DZ94" s="987"/>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85"/>
      <c r="BT95" s="986"/>
      <c r="BU95" s="986"/>
      <c r="BV95" s="986"/>
      <c r="BW95" s="986"/>
      <c r="BX95" s="986"/>
      <c r="BY95" s="986"/>
      <c r="BZ95" s="986"/>
      <c r="CA95" s="986"/>
      <c r="CB95" s="986"/>
      <c r="CC95" s="986"/>
      <c r="CD95" s="986"/>
      <c r="CE95" s="986"/>
      <c r="CF95" s="986"/>
      <c r="CG95" s="995"/>
      <c r="CH95" s="996"/>
      <c r="CI95" s="997"/>
      <c r="CJ95" s="997"/>
      <c r="CK95" s="997"/>
      <c r="CL95" s="998"/>
      <c r="CM95" s="996"/>
      <c r="CN95" s="997"/>
      <c r="CO95" s="997"/>
      <c r="CP95" s="997"/>
      <c r="CQ95" s="998"/>
      <c r="CR95" s="996"/>
      <c r="CS95" s="997"/>
      <c r="CT95" s="997"/>
      <c r="CU95" s="997"/>
      <c r="CV95" s="998"/>
      <c r="CW95" s="996"/>
      <c r="CX95" s="997"/>
      <c r="CY95" s="997"/>
      <c r="CZ95" s="997"/>
      <c r="DA95" s="998"/>
      <c r="DB95" s="996"/>
      <c r="DC95" s="997"/>
      <c r="DD95" s="997"/>
      <c r="DE95" s="997"/>
      <c r="DF95" s="998"/>
      <c r="DG95" s="996"/>
      <c r="DH95" s="997"/>
      <c r="DI95" s="997"/>
      <c r="DJ95" s="997"/>
      <c r="DK95" s="998"/>
      <c r="DL95" s="996"/>
      <c r="DM95" s="997"/>
      <c r="DN95" s="997"/>
      <c r="DO95" s="997"/>
      <c r="DP95" s="998"/>
      <c r="DQ95" s="996"/>
      <c r="DR95" s="997"/>
      <c r="DS95" s="997"/>
      <c r="DT95" s="997"/>
      <c r="DU95" s="998"/>
      <c r="DV95" s="985"/>
      <c r="DW95" s="986"/>
      <c r="DX95" s="986"/>
      <c r="DY95" s="986"/>
      <c r="DZ95" s="987"/>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85"/>
      <c r="BT96" s="986"/>
      <c r="BU96" s="986"/>
      <c r="BV96" s="986"/>
      <c r="BW96" s="986"/>
      <c r="BX96" s="986"/>
      <c r="BY96" s="986"/>
      <c r="BZ96" s="986"/>
      <c r="CA96" s="986"/>
      <c r="CB96" s="986"/>
      <c r="CC96" s="986"/>
      <c r="CD96" s="986"/>
      <c r="CE96" s="986"/>
      <c r="CF96" s="986"/>
      <c r="CG96" s="995"/>
      <c r="CH96" s="996"/>
      <c r="CI96" s="997"/>
      <c r="CJ96" s="997"/>
      <c r="CK96" s="997"/>
      <c r="CL96" s="998"/>
      <c r="CM96" s="996"/>
      <c r="CN96" s="997"/>
      <c r="CO96" s="997"/>
      <c r="CP96" s="997"/>
      <c r="CQ96" s="998"/>
      <c r="CR96" s="996"/>
      <c r="CS96" s="997"/>
      <c r="CT96" s="997"/>
      <c r="CU96" s="997"/>
      <c r="CV96" s="998"/>
      <c r="CW96" s="996"/>
      <c r="CX96" s="997"/>
      <c r="CY96" s="997"/>
      <c r="CZ96" s="997"/>
      <c r="DA96" s="998"/>
      <c r="DB96" s="996"/>
      <c r="DC96" s="997"/>
      <c r="DD96" s="997"/>
      <c r="DE96" s="997"/>
      <c r="DF96" s="998"/>
      <c r="DG96" s="996"/>
      <c r="DH96" s="997"/>
      <c r="DI96" s="997"/>
      <c r="DJ96" s="997"/>
      <c r="DK96" s="998"/>
      <c r="DL96" s="996"/>
      <c r="DM96" s="997"/>
      <c r="DN96" s="997"/>
      <c r="DO96" s="997"/>
      <c r="DP96" s="998"/>
      <c r="DQ96" s="996"/>
      <c r="DR96" s="997"/>
      <c r="DS96" s="997"/>
      <c r="DT96" s="997"/>
      <c r="DU96" s="998"/>
      <c r="DV96" s="985"/>
      <c r="DW96" s="986"/>
      <c r="DX96" s="986"/>
      <c r="DY96" s="986"/>
      <c r="DZ96" s="987"/>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85"/>
      <c r="BT97" s="986"/>
      <c r="BU97" s="986"/>
      <c r="BV97" s="986"/>
      <c r="BW97" s="986"/>
      <c r="BX97" s="986"/>
      <c r="BY97" s="986"/>
      <c r="BZ97" s="986"/>
      <c r="CA97" s="986"/>
      <c r="CB97" s="986"/>
      <c r="CC97" s="986"/>
      <c r="CD97" s="986"/>
      <c r="CE97" s="986"/>
      <c r="CF97" s="986"/>
      <c r="CG97" s="995"/>
      <c r="CH97" s="996"/>
      <c r="CI97" s="997"/>
      <c r="CJ97" s="997"/>
      <c r="CK97" s="997"/>
      <c r="CL97" s="998"/>
      <c r="CM97" s="996"/>
      <c r="CN97" s="997"/>
      <c r="CO97" s="997"/>
      <c r="CP97" s="997"/>
      <c r="CQ97" s="998"/>
      <c r="CR97" s="996"/>
      <c r="CS97" s="997"/>
      <c r="CT97" s="997"/>
      <c r="CU97" s="997"/>
      <c r="CV97" s="998"/>
      <c r="CW97" s="996"/>
      <c r="CX97" s="997"/>
      <c r="CY97" s="997"/>
      <c r="CZ97" s="997"/>
      <c r="DA97" s="998"/>
      <c r="DB97" s="996"/>
      <c r="DC97" s="997"/>
      <c r="DD97" s="997"/>
      <c r="DE97" s="997"/>
      <c r="DF97" s="998"/>
      <c r="DG97" s="996"/>
      <c r="DH97" s="997"/>
      <c r="DI97" s="997"/>
      <c r="DJ97" s="997"/>
      <c r="DK97" s="998"/>
      <c r="DL97" s="996"/>
      <c r="DM97" s="997"/>
      <c r="DN97" s="997"/>
      <c r="DO97" s="997"/>
      <c r="DP97" s="998"/>
      <c r="DQ97" s="996"/>
      <c r="DR97" s="997"/>
      <c r="DS97" s="997"/>
      <c r="DT97" s="997"/>
      <c r="DU97" s="998"/>
      <c r="DV97" s="985"/>
      <c r="DW97" s="986"/>
      <c r="DX97" s="986"/>
      <c r="DY97" s="986"/>
      <c r="DZ97" s="987"/>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85"/>
      <c r="BT98" s="986"/>
      <c r="BU98" s="986"/>
      <c r="BV98" s="986"/>
      <c r="BW98" s="986"/>
      <c r="BX98" s="986"/>
      <c r="BY98" s="986"/>
      <c r="BZ98" s="986"/>
      <c r="CA98" s="986"/>
      <c r="CB98" s="986"/>
      <c r="CC98" s="986"/>
      <c r="CD98" s="986"/>
      <c r="CE98" s="986"/>
      <c r="CF98" s="986"/>
      <c r="CG98" s="995"/>
      <c r="CH98" s="996"/>
      <c r="CI98" s="997"/>
      <c r="CJ98" s="997"/>
      <c r="CK98" s="997"/>
      <c r="CL98" s="998"/>
      <c r="CM98" s="996"/>
      <c r="CN98" s="997"/>
      <c r="CO98" s="997"/>
      <c r="CP98" s="997"/>
      <c r="CQ98" s="998"/>
      <c r="CR98" s="996"/>
      <c r="CS98" s="997"/>
      <c r="CT98" s="997"/>
      <c r="CU98" s="997"/>
      <c r="CV98" s="998"/>
      <c r="CW98" s="996"/>
      <c r="CX98" s="997"/>
      <c r="CY98" s="997"/>
      <c r="CZ98" s="997"/>
      <c r="DA98" s="998"/>
      <c r="DB98" s="996"/>
      <c r="DC98" s="997"/>
      <c r="DD98" s="997"/>
      <c r="DE98" s="997"/>
      <c r="DF98" s="998"/>
      <c r="DG98" s="996"/>
      <c r="DH98" s="997"/>
      <c r="DI98" s="997"/>
      <c r="DJ98" s="997"/>
      <c r="DK98" s="998"/>
      <c r="DL98" s="996"/>
      <c r="DM98" s="997"/>
      <c r="DN98" s="997"/>
      <c r="DO98" s="997"/>
      <c r="DP98" s="998"/>
      <c r="DQ98" s="996"/>
      <c r="DR98" s="997"/>
      <c r="DS98" s="997"/>
      <c r="DT98" s="997"/>
      <c r="DU98" s="998"/>
      <c r="DV98" s="985"/>
      <c r="DW98" s="986"/>
      <c r="DX98" s="986"/>
      <c r="DY98" s="986"/>
      <c r="DZ98" s="987"/>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85"/>
      <c r="BT99" s="986"/>
      <c r="BU99" s="986"/>
      <c r="BV99" s="986"/>
      <c r="BW99" s="986"/>
      <c r="BX99" s="986"/>
      <c r="BY99" s="986"/>
      <c r="BZ99" s="986"/>
      <c r="CA99" s="986"/>
      <c r="CB99" s="986"/>
      <c r="CC99" s="986"/>
      <c r="CD99" s="986"/>
      <c r="CE99" s="986"/>
      <c r="CF99" s="986"/>
      <c r="CG99" s="995"/>
      <c r="CH99" s="996"/>
      <c r="CI99" s="997"/>
      <c r="CJ99" s="997"/>
      <c r="CK99" s="997"/>
      <c r="CL99" s="998"/>
      <c r="CM99" s="996"/>
      <c r="CN99" s="997"/>
      <c r="CO99" s="997"/>
      <c r="CP99" s="997"/>
      <c r="CQ99" s="998"/>
      <c r="CR99" s="996"/>
      <c r="CS99" s="997"/>
      <c r="CT99" s="997"/>
      <c r="CU99" s="997"/>
      <c r="CV99" s="998"/>
      <c r="CW99" s="996"/>
      <c r="CX99" s="997"/>
      <c r="CY99" s="997"/>
      <c r="CZ99" s="997"/>
      <c r="DA99" s="998"/>
      <c r="DB99" s="996"/>
      <c r="DC99" s="997"/>
      <c r="DD99" s="997"/>
      <c r="DE99" s="997"/>
      <c r="DF99" s="998"/>
      <c r="DG99" s="996"/>
      <c r="DH99" s="997"/>
      <c r="DI99" s="997"/>
      <c r="DJ99" s="997"/>
      <c r="DK99" s="998"/>
      <c r="DL99" s="996"/>
      <c r="DM99" s="997"/>
      <c r="DN99" s="997"/>
      <c r="DO99" s="997"/>
      <c r="DP99" s="998"/>
      <c r="DQ99" s="996"/>
      <c r="DR99" s="997"/>
      <c r="DS99" s="997"/>
      <c r="DT99" s="997"/>
      <c r="DU99" s="998"/>
      <c r="DV99" s="985"/>
      <c r="DW99" s="986"/>
      <c r="DX99" s="986"/>
      <c r="DY99" s="986"/>
      <c r="DZ99" s="987"/>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85"/>
      <c r="BT100" s="986"/>
      <c r="BU100" s="986"/>
      <c r="BV100" s="986"/>
      <c r="BW100" s="986"/>
      <c r="BX100" s="986"/>
      <c r="BY100" s="986"/>
      <c r="BZ100" s="986"/>
      <c r="CA100" s="986"/>
      <c r="CB100" s="986"/>
      <c r="CC100" s="986"/>
      <c r="CD100" s="986"/>
      <c r="CE100" s="986"/>
      <c r="CF100" s="986"/>
      <c r="CG100" s="995"/>
      <c r="CH100" s="996"/>
      <c r="CI100" s="997"/>
      <c r="CJ100" s="997"/>
      <c r="CK100" s="997"/>
      <c r="CL100" s="998"/>
      <c r="CM100" s="996"/>
      <c r="CN100" s="997"/>
      <c r="CO100" s="997"/>
      <c r="CP100" s="997"/>
      <c r="CQ100" s="998"/>
      <c r="CR100" s="996"/>
      <c r="CS100" s="997"/>
      <c r="CT100" s="997"/>
      <c r="CU100" s="997"/>
      <c r="CV100" s="998"/>
      <c r="CW100" s="996"/>
      <c r="CX100" s="997"/>
      <c r="CY100" s="997"/>
      <c r="CZ100" s="997"/>
      <c r="DA100" s="998"/>
      <c r="DB100" s="996"/>
      <c r="DC100" s="997"/>
      <c r="DD100" s="997"/>
      <c r="DE100" s="997"/>
      <c r="DF100" s="998"/>
      <c r="DG100" s="996"/>
      <c r="DH100" s="997"/>
      <c r="DI100" s="997"/>
      <c r="DJ100" s="997"/>
      <c r="DK100" s="998"/>
      <c r="DL100" s="996"/>
      <c r="DM100" s="997"/>
      <c r="DN100" s="997"/>
      <c r="DO100" s="997"/>
      <c r="DP100" s="998"/>
      <c r="DQ100" s="996"/>
      <c r="DR100" s="997"/>
      <c r="DS100" s="997"/>
      <c r="DT100" s="997"/>
      <c r="DU100" s="998"/>
      <c r="DV100" s="985"/>
      <c r="DW100" s="986"/>
      <c r="DX100" s="986"/>
      <c r="DY100" s="986"/>
      <c r="DZ100" s="987"/>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85"/>
      <c r="BT101" s="986"/>
      <c r="BU101" s="986"/>
      <c r="BV101" s="986"/>
      <c r="BW101" s="986"/>
      <c r="BX101" s="986"/>
      <c r="BY101" s="986"/>
      <c r="BZ101" s="986"/>
      <c r="CA101" s="986"/>
      <c r="CB101" s="986"/>
      <c r="CC101" s="986"/>
      <c r="CD101" s="986"/>
      <c r="CE101" s="986"/>
      <c r="CF101" s="986"/>
      <c r="CG101" s="995"/>
      <c r="CH101" s="996"/>
      <c r="CI101" s="997"/>
      <c r="CJ101" s="997"/>
      <c r="CK101" s="997"/>
      <c r="CL101" s="998"/>
      <c r="CM101" s="996"/>
      <c r="CN101" s="997"/>
      <c r="CO101" s="997"/>
      <c r="CP101" s="997"/>
      <c r="CQ101" s="998"/>
      <c r="CR101" s="996"/>
      <c r="CS101" s="997"/>
      <c r="CT101" s="997"/>
      <c r="CU101" s="997"/>
      <c r="CV101" s="998"/>
      <c r="CW101" s="996"/>
      <c r="CX101" s="997"/>
      <c r="CY101" s="997"/>
      <c r="CZ101" s="997"/>
      <c r="DA101" s="998"/>
      <c r="DB101" s="996"/>
      <c r="DC101" s="997"/>
      <c r="DD101" s="997"/>
      <c r="DE101" s="997"/>
      <c r="DF101" s="998"/>
      <c r="DG101" s="996"/>
      <c r="DH101" s="997"/>
      <c r="DI101" s="997"/>
      <c r="DJ101" s="997"/>
      <c r="DK101" s="998"/>
      <c r="DL101" s="996"/>
      <c r="DM101" s="997"/>
      <c r="DN101" s="997"/>
      <c r="DO101" s="997"/>
      <c r="DP101" s="998"/>
      <c r="DQ101" s="996"/>
      <c r="DR101" s="997"/>
      <c r="DS101" s="997"/>
      <c r="DT101" s="997"/>
      <c r="DU101" s="998"/>
      <c r="DV101" s="985"/>
      <c r="DW101" s="986"/>
      <c r="DX101" s="986"/>
      <c r="DY101" s="986"/>
      <c r="DZ101" s="987"/>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388</v>
      </c>
      <c r="BR102" s="977" t="s">
        <v>420</v>
      </c>
      <c r="BS102" s="978"/>
      <c r="BT102" s="978"/>
      <c r="BU102" s="978"/>
      <c r="BV102" s="978"/>
      <c r="BW102" s="978"/>
      <c r="BX102" s="978"/>
      <c r="BY102" s="978"/>
      <c r="BZ102" s="978"/>
      <c r="CA102" s="978"/>
      <c r="CB102" s="978"/>
      <c r="CC102" s="978"/>
      <c r="CD102" s="978"/>
      <c r="CE102" s="978"/>
      <c r="CF102" s="978"/>
      <c r="CG102" s="988"/>
      <c r="CH102" s="989"/>
      <c r="CI102" s="990"/>
      <c r="CJ102" s="990"/>
      <c r="CK102" s="990"/>
      <c r="CL102" s="991"/>
      <c r="CM102" s="989"/>
      <c r="CN102" s="990"/>
      <c r="CO102" s="990"/>
      <c r="CP102" s="990"/>
      <c r="CQ102" s="991"/>
      <c r="CR102" s="992"/>
      <c r="CS102" s="993"/>
      <c r="CT102" s="993"/>
      <c r="CU102" s="993"/>
      <c r="CV102" s="994"/>
      <c r="CW102" s="992"/>
      <c r="CX102" s="993"/>
      <c r="CY102" s="993"/>
      <c r="CZ102" s="993"/>
      <c r="DA102" s="994"/>
      <c r="DB102" s="992"/>
      <c r="DC102" s="993"/>
      <c r="DD102" s="993"/>
      <c r="DE102" s="993"/>
      <c r="DF102" s="994"/>
      <c r="DG102" s="992"/>
      <c r="DH102" s="993"/>
      <c r="DI102" s="993"/>
      <c r="DJ102" s="993"/>
      <c r="DK102" s="994"/>
      <c r="DL102" s="992"/>
      <c r="DM102" s="993"/>
      <c r="DN102" s="993"/>
      <c r="DO102" s="993"/>
      <c r="DP102" s="994"/>
      <c r="DQ102" s="992"/>
      <c r="DR102" s="993"/>
      <c r="DS102" s="993"/>
      <c r="DT102" s="993"/>
      <c r="DU102" s="994"/>
      <c r="DV102" s="977"/>
      <c r="DW102" s="978"/>
      <c r="DX102" s="978"/>
      <c r="DY102" s="978"/>
      <c r="DZ102" s="979"/>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80" t="s">
        <v>421</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81" t="s">
        <v>422</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82" t="s">
        <v>425</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426</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4" customFormat="1" ht="26.25" customHeight="1" x14ac:dyDescent="0.15">
      <c r="A109" s="935" t="s">
        <v>427</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8" t="s">
        <v>428</v>
      </c>
      <c r="AB109" s="936"/>
      <c r="AC109" s="936"/>
      <c r="AD109" s="936"/>
      <c r="AE109" s="937"/>
      <c r="AF109" s="938" t="s">
        <v>429</v>
      </c>
      <c r="AG109" s="936"/>
      <c r="AH109" s="936"/>
      <c r="AI109" s="936"/>
      <c r="AJ109" s="937"/>
      <c r="AK109" s="938" t="s">
        <v>303</v>
      </c>
      <c r="AL109" s="936"/>
      <c r="AM109" s="936"/>
      <c r="AN109" s="936"/>
      <c r="AO109" s="937"/>
      <c r="AP109" s="938" t="s">
        <v>430</v>
      </c>
      <c r="AQ109" s="936"/>
      <c r="AR109" s="936"/>
      <c r="AS109" s="936"/>
      <c r="AT109" s="969"/>
      <c r="AU109" s="935" t="s">
        <v>427</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8" t="s">
        <v>428</v>
      </c>
      <c r="BR109" s="936"/>
      <c r="BS109" s="936"/>
      <c r="BT109" s="936"/>
      <c r="BU109" s="937"/>
      <c r="BV109" s="938" t="s">
        <v>429</v>
      </c>
      <c r="BW109" s="936"/>
      <c r="BX109" s="936"/>
      <c r="BY109" s="936"/>
      <c r="BZ109" s="937"/>
      <c r="CA109" s="938" t="s">
        <v>303</v>
      </c>
      <c r="CB109" s="936"/>
      <c r="CC109" s="936"/>
      <c r="CD109" s="936"/>
      <c r="CE109" s="937"/>
      <c r="CF109" s="976" t="s">
        <v>430</v>
      </c>
      <c r="CG109" s="976"/>
      <c r="CH109" s="976"/>
      <c r="CI109" s="976"/>
      <c r="CJ109" s="976"/>
      <c r="CK109" s="938" t="s">
        <v>431</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8" t="s">
        <v>428</v>
      </c>
      <c r="DH109" s="936"/>
      <c r="DI109" s="936"/>
      <c r="DJ109" s="936"/>
      <c r="DK109" s="937"/>
      <c r="DL109" s="938" t="s">
        <v>429</v>
      </c>
      <c r="DM109" s="936"/>
      <c r="DN109" s="936"/>
      <c r="DO109" s="936"/>
      <c r="DP109" s="937"/>
      <c r="DQ109" s="938" t="s">
        <v>303</v>
      </c>
      <c r="DR109" s="936"/>
      <c r="DS109" s="936"/>
      <c r="DT109" s="936"/>
      <c r="DU109" s="937"/>
      <c r="DV109" s="938" t="s">
        <v>430</v>
      </c>
      <c r="DW109" s="936"/>
      <c r="DX109" s="936"/>
      <c r="DY109" s="936"/>
      <c r="DZ109" s="969"/>
    </row>
    <row r="110" spans="1:131" s="224" customFormat="1" ht="26.25" customHeight="1" x14ac:dyDescent="0.15">
      <c r="A110" s="847" t="s">
        <v>432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28">
        <v>495336</v>
      </c>
      <c r="AB110" s="929"/>
      <c r="AC110" s="929"/>
      <c r="AD110" s="929"/>
      <c r="AE110" s="930"/>
      <c r="AF110" s="931">
        <v>501987</v>
      </c>
      <c r="AG110" s="929"/>
      <c r="AH110" s="929"/>
      <c r="AI110" s="929"/>
      <c r="AJ110" s="930"/>
      <c r="AK110" s="931">
        <v>548952</v>
      </c>
      <c r="AL110" s="929"/>
      <c r="AM110" s="929"/>
      <c r="AN110" s="929"/>
      <c r="AO110" s="930"/>
      <c r="AP110" s="932">
        <v>18.8</v>
      </c>
      <c r="AQ110" s="933"/>
      <c r="AR110" s="933"/>
      <c r="AS110" s="933"/>
      <c r="AT110" s="934"/>
      <c r="AU110" s="970" t="s">
        <v>73</v>
      </c>
      <c r="AV110" s="971"/>
      <c r="AW110" s="971"/>
      <c r="AX110" s="971"/>
      <c r="AY110" s="971"/>
      <c r="AZ110" s="900" t="s">
        <v>433</v>
      </c>
      <c r="BA110" s="848"/>
      <c r="BB110" s="848"/>
      <c r="BC110" s="848"/>
      <c r="BD110" s="848"/>
      <c r="BE110" s="848"/>
      <c r="BF110" s="848"/>
      <c r="BG110" s="848"/>
      <c r="BH110" s="848"/>
      <c r="BI110" s="848"/>
      <c r="BJ110" s="848"/>
      <c r="BK110" s="848"/>
      <c r="BL110" s="848"/>
      <c r="BM110" s="848"/>
      <c r="BN110" s="848"/>
      <c r="BO110" s="848"/>
      <c r="BP110" s="849"/>
      <c r="BQ110" s="901">
        <v>4933039</v>
      </c>
      <c r="BR110" s="882"/>
      <c r="BS110" s="882"/>
      <c r="BT110" s="882"/>
      <c r="BU110" s="882"/>
      <c r="BV110" s="882">
        <v>4841835</v>
      </c>
      <c r="BW110" s="882"/>
      <c r="BX110" s="882"/>
      <c r="BY110" s="882"/>
      <c r="BZ110" s="882"/>
      <c r="CA110" s="882">
        <v>4673528</v>
      </c>
      <c r="CB110" s="882"/>
      <c r="CC110" s="882"/>
      <c r="CD110" s="882"/>
      <c r="CE110" s="882"/>
      <c r="CF110" s="906">
        <v>160</v>
      </c>
      <c r="CG110" s="907"/>
      <c r="CH110" s="907"/>
      <c r="CI110" s="907"/>
      <c r="CJ110" s="907"/>
      <c r="CK110" s="966" t="s">
        <v>434</v>
      </c>
      <c r="CL110" s="859"/>
      <c r="CM110" s="900" t="s">
        <v>435</v>
      </c>
      <c r="CN110" s="848"/>
      <c r="CO110" s="848"/>
      <c r="CP110" s="848"/>
      <c r="CQ110" s="848"/>
      <c r="CR110" s="848"/>
      <c r="CS110" s="848"/>
      <c r="CT110" s="848"/>
      <c r="CU110" s="848"/>
      <c r="CV110" s="848"/>
      <c r="CW110" s="848"/>
      <c r="CX110" s="848"/>
      <c r="CY110" s="848"/>
      <c r="CZ110" s="848"/>
      <c r="DA110" s="848"/>
      <c r="DB110" s="848"/>
      <c r="DC110" s="848"/>
      <c r="DD110" s="848"/>
      <c r="DE110" s="848"/>
      <c r="DF110" s="849"/>
      <c r="DG110" s="901" t="s">
        <v>179</v>
      </c>
      <c r="DH110" s="882"/>
      <c r="DI110" s="882"/>
      <c r="DJ110" s="882"/>
      <c r="DK110" s="882"/>
      <c r="DL110" s="882" t="s">
        <v>179</v>
      </c>
      <c r="DM110" s="882"/>
      <c r="DN110" s="882"/>
      <c r="DO110" s="882"/>
      <c r="DP110" s="882"/>
      <c r="DQ110" s="882" t="s">
        <v>179</v>
      </c>
      <c r="DR110" s="882"/>
      <c r="DS110" s="882"/>
      <c r="DT110" s="882"/>
      <c r="DU110" s="882"/>
      <c r="DV110" s="883" t="s">
        <v>179</v>
      </c>
      <c r="DW110" s="883"/>
      <c r="DX110" s="883"/>
      <c r="DY110" s="883"/>
      <c r="DZ110" s="884"/>
    </row>
    <row r="111" spans="1:131" s="224" customFormat="1" ht="26.25" customHeight="1" x14ac:dyDescent="0.15">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65"/>
      <c r="AA111" s="958" t="s">
        <v>437</v>
      </c>
      <c r="AB111" s="959"/>
      <c r="AC111" s="959"/>
      <c r="AD111" s="959"/>
      <c r="AE111" s="960"/>
      <c r="AF111" s="961" t="s">
        <v>179</v>
      </c>
      <c r="AG111" s="959"/>
      <c r="AH111" s="959"/>
      <c r="AI111" s="959"/>
      <c r="AJ111" s="960"/>
      <c r="AK111" s="961" t="s">
        <v>179</v>
      </c>
      <c r="AL111" s="959"/>
      <c r="AM111" s="959"/>
      <c r="AN111" s="959"/>
      <c r="AO111" s="960"/>
      <c r="AP111" s="962" t="s">
        <v>437</v>
      </c>
      <c r="AQ111" s="963"/>
      <c r="AR111" s="963"/>
      <c r="AS111" s="963"/>
      <c r="AT111" s="964"/>
      <c r="AU111" s="972"/>
      <c r="AV111" s="973"/>
      <c r="AW111" s="973"/>
      <c r="AX111" s="973"/>
      <c r="AY111" s="973"/>
      <c r="AZ111" s="855" t="s">
        <v>438</v>
      </c>
      <c r="BA111" s="792"/>
      <c r="BB111" s="792"/>
      <c r="BC111" s="792"/>
      <c r="BD111" s="792"/>
      <c r="BE111" s="792"/>
      <c r="BF111" s="792"/>
      <c r="BG111" s="792"/>
      <c r="BH111" s="792"/>
      <c r="BI111" s="792"/>
      <c r="BJ111" s="792"/>
      <c r="BK111" s="792"/>
      <c r="BL111" s="792"/>
      <c r="BM111" s="792"/>
      <c r="BN111" s="792"/>
      <c r="BO111" s="792"/>
      <c r="BP111" s="793"/>
      <c r="BQ111" s="856">
        <v>6600</v>
      </c>
      <c r="BR111" s="857"/>
      <c r="BS111" s="857"/>
      <c r="BT111" s="857"/>
      <c r="BU111" s="857"/>
      <c r="BV111" s="857">
        <v>3300</v>
      </c>
      <c r="BW111" s="857"/>
      <c r="BX111" s="857"/>
      <c r="BY111" s="857"/>
      <c r="BZ111" s="857"/>
      <c r="CA111" s="857">
        <v>3300</v>
      </c>
      <c r="CB111" s="857"/>
      <c r="CC111" s="857"/>
      <c r="CD111" s="857"/>
      <c r="CE111" s="857"/>
      <c r="CF111" s="915">
        <v>0.1</v>
      </c>
      <c r="CG111" s="916"/>
      <c r="CH111" s="916"/>
      <c r="CI111" s="916"/>
      <c r="CJ111" s="916"/>
      <c r="CK111" s="967"/>
      <c r="CL111" s="861"/>
      <c r="CM111" s="855" t="s">
        <v>439</v>
      </c>
      <c r="CN111" s="792"/>
      <c r="CO111" s="792"/>
      <c r="CP111" s="792"/>
      <c r="CQ111" s="792"/>
      <c r="CR111" s="792"/>
      <c r="CS111" s="792"/>
      <c r="CT111" s="792"/>
      <c r="CU111" s="792"/>
      <c r="CV111" s="792"/>
      <c r="CW111" s="792"/>
      <c r="CX111" s="792"/>
      <c r="CY111" s="792"/>
      <c r="CZ111" s="792"/>
      <c r="DA111" s="792"/>
      <c r="DB111" s="792"/>
      <c r="DC111" s="792"/>
      <c r="DD111" s="792"/>
      <c r="DE111" s="792"/>
      <c r="DF111" s="793"/>
      <c r="DG111" s="856" t="s">
        <v>179</v>
      </c>
      <c r="DH111" s="857"/>
      <c r="DI111" s="857"/>
      <c r="DJ111" s="857"/>
      <c r="DK111" s="857"/>
      <c r="DL111" s="857" t="s">
        <v>179</v>
      </c>
      <c r="DM111" s="857"/>
      <c r="DN111" s="857"/>
      <c r="DO111" s="857"/>
      <c r="DP111" s="857"/>
      <c r="DQ111" s="857" t="s">
        <v>179</v>
      </c>
      <c r="DR111" s="857"/>
      <c r="DS111" s="857"/>
      <c r="DT111" s="857"/>
      <c r="DU111" s="857"/>
      <c r="DV111" s="834" t="s">
        <v>179</v>
      </c>
      <c r="DW111" s="834"/>
      <c r="DX111" s="834"/>
      <c r="DY111" s="834"/>
      <c r="DZ111" s="835"/>
    </row>
    <row r="112" spans="1:131" s="224" customFormat="1" ht="26.25" customHeight="1" x14ac:dyDescent="0.15">
      <c r="A112" s="952" t="s">
        <v>440</v>
      </c>
      <c r="B112" s="953"/>
      <c r="C112" s="792" t="s">
        <v>441</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819" t="s">
        <v>179</v>
      </c>
      <c r="AB112" s="820"/>
      <c r="AC112" s="820"/>
      <c r="AD112" s="820"/>
      <c r="AE112" s="821"/>
      <c r="AF112" s="822" t="s">
        <v>179</v>
      </c>
      <c r="AG112" s="820"/>
      <c r="AH112" s="820"/>
      <c r="AI112" s="820"/>
      <c r="AJ112" s="821"/>
      <c r="AK112" s="822" t="s">
        <v>179</v>
      </c>
      <c r="AL112" s="820"/>
      <c r="AM112" s="820"/>
      <c r="AN112" s="820"/>
      <c r="AO112" s="821"/>
      <c r="AP112" s="864" t="s">
        <v>390</v>
      </c>
      <c r="AQ112" s="865"/>
      <c r="AR112" s="865"/>
      <c r="AS112" s="865"/>
      <c r="AT112" s="866"/>
      <c r="AU112" s="972"/>
      <c r="AV112" s="973"/>
      <c r="AW112" s="973"/>
      <c r="AX112" s="973"/>
      <c r="AY112" s="973"/>
      <c r="AZ112" s="855" t="s">
        <v>442</v>
      </c>
      <c r="BA112" s="792"/>
      <c r="BB112" s="792"/>
      <c r="BC112" s="792"/>
      <c r="BD112" s="792"/>
      <c r="BE112" s="792"/>
      <c r="BF112" s="792"/>
      <c r="BG112" s="792"/>
      <c r="BH112" s="792"/>
      <c r="BI112" s="792"/>
      <c r="BJ112" s="792"/>
      <c r="BK112" s="792"/>
      <c r="BL112" s="792"/>
      <c r="BM112" s="792"/>
      <c r="BN112" s="792"/>
      <c r="BO112" s="792"/>
      <c r="BP112" s="793"/>
      <c r="BQ112" s="856">
        <v>999277</v>
      </c>
      <c r="BR112" s="857"/>
      <c r="BS112" s="857"/>
      <c r="BT112" s="857"/>
      <c r="BU112" s="857"/>
      <c r="BV112" s="857">
        <v>886193</v>
      </c>
      <c r="BW112" s="857"/>
      <c r="BX112" s="857"/>
      <c r="BY112" s="857"/>
      <c r="BZ112" s="857"/>
      <c r="CA112" s="857">
        <v>746873</v>
      </c>
      <c r="CB112" s="857"/>
      <c r="CC112" s="857"/>
      <c r="CD112" s="857"/>
      <c r="CE112" s="857"/>
      <c r="CF112" s="915">
        <v>25.6</v>
      </c>
      <c r="CG112" s="916"/>
      <c r="CH112" s="916"/>
      <c r="CI112" s="916"/>
      <c r="CJ112" s="916"/>
      <c r="CK112" s="967"/>
      <c r="CL112" s="861"/>
      <c r="CM112" s="855" t="s">
        <v>443</v>
      </c>
      <c r="CN112" s="792"/>
      <c r="CO112" s="792"/>
      <c r="CP112" s="792"/>
      <c r="CQ112" s="792"/>
      <c r="CR112" s="792"/>
      <c r="CS112" s="792"/>
      <c r="CT112" s="792"/>
      <c r="CU112" s="792"/>
      <c r="CV112" s="792"/>
      <c r="CW112" s="792"/>
      <c r="CX112" s="792"/>
      <c r="CY112" s="792"/>
      <c r="CZ112" s="792"/>
      <c r="DA112" s="792"/>
      <c r="DB112" s="792"/>
      <c r="DC112" s="792"/>
      <c r="DD112" s="792"/>
      <c r="DE112" s="792"/>
      <c r="DF112" s="793"/>
      <c r="DG112" s="856" t="s">
        <v>390</v>
      </c>
      <c r="DH112" s="857"/>
      <c r="DI112" s="857"/>
      <c r="DJ112" s="857"/>
      <c r="DK112" s="857"/>
      <c r="DL112" s="857" t="s">
        <v>390</v>
      </c>
      <c r="DM112" s="857"/>
      <c r="DN112" s="857"/>
      <c r="DO112" s="857"/>
      <c r="DP112" s="857"/>
      <c r="DQ112" s="857" t="s">
        <v>390</v>
      </c>
      <c r="DR112" s="857"/>
      <c r="DS112" s="857"/>
      <c r="DT112" s="857"/>
      <c r="DU112" s="857"/>
      <c r="DV112" s="834" t="s">
        <v>444</v>
      </c>
      <c r="DW112" s="834"/>
      <c r="DX112" s="834"/>
      <c r="DY112" s="834"/>
      <c r="DZ112" s="835"/>
    </row>
    <row r="113" spans="1:130" s="224" customFormat="1" ht="26.25" customHeight="1" x14ac:dyDescent="0.15">
      <c r="A113" s="954"/>
      <c r="B113" s="955"/>
      <c r="C113" s="792" t="s">
        <v>445</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958">
        <v>193083</v>
      </c>
      <c r="AB113" s="959"/>
      <c r="AC113" s="959"/>
      <c r="AD113" s="959"/>
      <c r="AE113" s="960"/>
      <c r="AF113" s="961">
        <v>169818</v>
      </c>
      <c r="AG113" s="959"/>
      <c r="AH113" s="959"/>
      <c r="AI113" s="959"/>
      <c r="AJ113" s="960"/>
      <c r="AK113" s="961">
        <v>125674</v>
      </c>
      <c r="AL113" s="959"/>
      <c r="AM113" s="959"/>
      <c r="AN113" s="959"/>
      <c r="AO113" s="960"/>
      <c r="AP113" s="962">
        <v>4.3</v>
      </c>
      <c r="AQ113" s="963"/>
      <c r="AR113" s="963"/>
      <c r="AS113" s="963"/>
      <c r="AT113" s="964"/>
      <c r="AU113" s="972"/>
      <c r="AV113" s="973"/>
      <c r="AW113" s="973"/>
      <c r="AX113" s="973"/>
      <c r="AY113" s="973"/>
      <c r="AZ113" s="855" t="s">
        <v>446</v>
      </c>
      <c r="BA113" s="792"/>
      <c r="BB113" s="792"/>
      <c r="BC113" s="792"/>
      <c r="BD113" s="792"/>
      <c r="BE113" s="792"/>
      <c r="BF113" s="792"/>
      <c r="BG113" s="792"/>
      <c r="BH113" s="792"/>
      <c r="BI113" s="792"/>
      <c r="BJ113" s="792"/>
      <c r="BK113" s="792"/>
      <c r="BL113" s="792"/>
      <c r="BM113" s="792"/>
      <c r="BN113" s="792"/>
      <c r="BO113" s="792"/>
      <c r="BP113" s="793"/>
      <c r="BQ113" s="856">
        <v>86698</v>
      </c>
      <c r="BR113" s="857"/>
      <c r="BS113" s="857"/>
      <c r="BT113" s="857"/>
      <c r="BU113" s="857"/>
      <c r="BV113" s="857">
        <v>203950</v>
      </c>
      <c r="BW113" s="857"/>
      <c r="BX113" s="857"/>
      <c r="BY113" s="857"/>
      <c r="BZ113" s="857"/>
      <c r="CA113" s="857">
        <v>189950</v>
      </c>
      <c r="CB113" s="857"/>
      <c r="CC113" s="857"/>
      <c r="CD113" s="857"/>
      <c r="CE113" s="857"/>
      <c r="CF113" s="915">
        <v>6.5</v>
      </c>
      <c r="CG113" s="916"/>
      <c r="CH113" s="916"/>
      <c r="CI113" s="916"/>
      <c r="CJ113" s="916"/>
      <c r="CK113" s="967"/>
      <c r="CL113" s="861"/>
      <c r="CM113" s="855" t="s">
        <v>447</v>
      </c>
      <c r="CN113" s="792"/>
      <c r="CO113" s="792"/>
      <c r="CP113" s="792"/>
      <c r="CQ113" s="792"/>
      <c r="CR113" s="792"/>
      <c r="CS113" s="792"/>
      <c r="CT113" s="792"/>
      <c r="CU113" s="792"/>
      <c r="CV113" s="792"/>
      <c r="CW113" s="792"/>
      <c r="CX113" s="792"/>
      <c r="CY113" s="792"/>
      <c r="CZ113" s="792"/>
      <c r="DA113" s="792"/>
      <c r="DB113" s="792"/>
      <c r="DC113" s="792"/>
      <c r="DD113" s="792"/>
      <c r="DE113" s="792"/>
      <c r="DF113" s="793"/>
      <c r="DG113" s="819" t="s">
        <v>390</v>
      </c>
      <c r="DH113" s="820"/>
      <c r="DI113" s="820"/>
      <c r="DJ113" s="820"/>
      <c r="DK113" s="821"/>
      <c r="DL113" s="822" t="s">
        <v>179</v>
      </c>
      <c r="DM113" s="820"/>
      <c r="DN113" s="820"/>
      <c r="DO113" s="820"/>
      <c r="DP113" s="821"/>
      <c r="DQ113" s="822" t="s">
        <v>448</v>
      </c>
      <c r="DR113" s="820"/>
      <c r="DS113" s="820"/>
      <c r="DT113" s="820"/>
      <c r="DU113" s="821"/>
      <c r="DV113" s="864" t="s">
        <v>390</v>
      </c>
      <c r="DW113" s="865"/>
      <c r="DX113" s="865"/>
      <c r="DY113" s="865"/>
      <c r="DZ113" s="866"/>
    </row>
    <row r="114" spans="1:130" s="224" customFormat="1" ht="26.25" customHeight="1" x14ac:dyDescent="0.15">
      <c r="A114" s="954"/>
      <c r="B114" s="955"/>
      <c r="C114" s="792" t="s">
        <v>449</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819">
        <v>148</v>
      </c>
      <c r="AB114" s="820"/>
      <c r="AC114" s="820"/>
      <c r="AD114" s="820"/>
      <c r="AE114" s="821"/>
      <c r="AF114" s="822">
        <v>6795</v>
      </c>
      <c r="AG114" s="820"/>
      <c r="AH114" s="820"/>
      <c r="AI114" s="820"/>
      <c r="AJ114" s="821"/>
      <c r="AK114" s="822">
        <v>17657</v>
      </c>
      <c r="AL114" s="820"/>
      <c r="AM114" s="820"/>
      <c r="AN114" s="820"/>
      <c r="AO114" s="821"/>
      <c r="AP114" s="864">
        <v>0.6</v>
      </c>
      <c r="AQ114" s="865"/>
      <c r="AR114" s="865"/>
      <c r="AS114" s="865"/>
      <c r="AT114" s="866"/>
      <c r="AU114" s="972"/>
      <c r="AV114" s="973"/>
      <c r="AW114" s="973"/>
      <c r="AX114" s="973"/>
      <c r="AY114" s="973"/>
      <c r="AZ114" s="855" t="s">
        <v>450</v>
      </c>
      <c r="BA114" s="792"/>
      <c r="BB114" s="792"/>
      <c r="BC114" s="792"/>
      <c r="BD114" s="792"/>
      <c r="BE114" s="792"/>
      <c r="BF114" s="792"/>
      <c r="BG114" s="792"/>
      <c r="BH114" s="792"/>
      <c r="BI114" s="792"/>
      <c r="BJ114" s="792"/>
      <c r="BK114" s="792"/>
      <c r="BL114" s="792"/>
      <c r="BM114" s="792"/>
      <c r="BN114" s="792"/>
      <c r="BO114" s="792"/>
      <c r="BP114" s="793"/>
      <c r="BQ114" s="856">
        <v>858385</v>
      </c>
      <c r="BR114" s="857"/>
      <c r="BS114" s="857"/>
      <c r="BT114" s="857"/>
      <c r="BU114" s="857"/>
      <c r="BV114" s="857">
        <v>844099</v>
      </c>
      <c r="BW114" s="857"/>
      <c r="BX114" s="857"/>
      <c r="BY114" s="857"/>
      <c r="BZ114" s="857"/>
      <c r="CA114" s="857">
        <v>795315</v>
      </c>
      <c r="CB114" s="857"/>
      <c r="CC114" s="857"/>
      <c r="CD114" s="857"/>
      <c r="CE114" s="857"/>
      <c r="CF114" s="915">
        <v>27.2</v>
      </c>
      <c r="CG114" s="916"/>
      <c r="CH114" s="916"/>
      <c r="CI114" s="916"/>
      <c r="CJ114" s="916"/>
      <c r="CK114" s="967"/>
      <c r="CL114" s="861"/>
      <c r="CM114" s="855" t="s">
        <v>451</v>
      </c>
      <c r="CN114" s="792"/>
      <c r="CO114" s="792"/>
      <c r="CP114" s="792"/>
      <c r="CQ114" s="792"/>
      <c r="CR114" s="792"/>
      <c r="CS114" s="792"/>
      <c r="CT114" s="792"/>
      <c r="CU114" s="792"/>
      <c r="CV114" s="792"/>
      <c r="CW114" s="792"/>
      <c r="CX114" s="792"/>
      <c r="CY114" s="792"/>
      <c r="CZ114" s="792"/>
      <c r="DA114" s="792"/>
      <c r="DB114" s="792"/>
      <c r="DC114" s="792"/>
      <c r="DD114" s="792"/>
      <c r="DE114" s="792"/>
      <c r="DF114" s="793"/>
      <c r="DG114" s="819" t="s">
        <v>390</v>
      </c>
      <c r="DH114" s="820"/>
      <c r="DI114" s="820"/>
      <c r="DJ114" s="820"/>
      <c r="DK114" s="821"/>
      <c r="DL114" s="822" t="s">
        <v>179</v>
      </c>
      <c r="DM114" s="820"/>
      <c r="DN114" s="820"/>
      <c r="DO114" s="820"/>
      <c r="DP114" s="821"/>
      <c r="DQ114" s="822" t="s">
        <v>452</v>
      </c>
      <c r="DR114" s="820"/>
      <c r="DS114" s="820"/>
      <c r="DT114" s="820"/>
      <c r="DU114" s="821"/>
      <c r="DV114" s="864" t="s">
        <v>390</v>
      </c>
      <c r="DW114" s="865"/>
      <c r="DX114" s="865"/>
      <c r="DY114" s="865"/>
      <c r="DZ114" s="866"/>
    </row>
    <row r="115" spans="1:130" s="224" customFormat="1" ht="26.25" customHeight="1" x14ac:dyDescent="0.15">
      <c r="A115" s="954"/>
      <c r="B115" s="955"/>
      <c r="C115" s="792" t="s">
        <v>453</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958">
        <v>3497</v>
      </c>
      <c r="AB115" s="959"/>
      <c r="AC115" s="959"/>
      <c r="AD115" s="959"/>
      <c r="AE115" s="960"/>
      <c r="AF115" s="961">
        <v>3424</v>
      </c>
      <c r="AG115" s="959"/>
      <c r="AH115" s="959"/>
      <c r="AI115" s="959"/>
      <c r="AJ115" s="960"/>
      <c r="AK115" s="961">
        <v>3367</v>
      </c>
      <c r="AL115" s="959"/>
      <c r="AM115" s="959"/>
      <c r="AN115" s="959"/>
      <c r="AO115" s="960"/>
      <c r="AP115" s="962">
        <v>0.1</v>
      </c>
      <c r="AQ115" s="963"/>
      <c r="AR115" s="963"/>
      <c r="AS115" s="963"/>
      <c r="AT115" s="964"/>
      <c r="AU115" s="972"/>
      <c r="AV115" s="973"/>
      <c r="AW115" s="973"/>
      <c r="AX115" s="973"/>
      <c r="AY115" s="973"/>
      <c r="AZ115" s="855" t="s">
        <v>454</v>
      </c>
      <c r="BA115" s="792"/>
      <c r="BB115" s="792"/>
      <c r="BC115" s="792"/>
      <c r="BD115" s="792"/>
      <c r="BE115" s="792"/>
      <c r="BF115" s="792"/>
      <c r="BG115" s="792"/>
      <c r="BH115" s="792"/>
      <c r="BI115" s="792"/>
      <c r="BJ115" s="792"/>
      <c r="BK115" s="792"/>
      <c r="BL115" s="792"/>
      <c r="BM115" s="792"/>
      <c r="BN115" s="792"/>
      <c r="BO115" s="792"/>
      <c r="BP115" s="793"/>
      <c r="BQ115" s="856" t="s">
        <v>390</v>
      </c>
      <c r="BR115" s="857"/>
      <c r="BS115" s="857"/>
      <c r="BT115" s="857"/>
      <c r="BU115" s="857"/>
      <c r="BV115" s="857" t="s">
        <v>448</v>
      </c>
      <c r="BW115" s="857"/>
      <c r="BX115" s="857"/>
      <c r="BY115" s="857"/>
      <c r="BZ115" s="857"/>
      <c r="CA115" s="857" t="s">
        <v>390</v>
      </c>
      <c r="CB115" s="857"/>
      <c r="CC115" s="857"/>
      <c r="CD115" s="857"/>
      <c r="CE115" s="857"/>
      <c r="CF115" s="915" t="s">
        <v>179</v>
      </c>
      <c r="CG115" s="916"/>
      <c r="CH115" s="916"/>
      <c r="CI115" s="916"/>
      <c r="CJ115" s="916"/>
      <c r="CK115" s="967"/>
      <c r="CL115" s="861"/>
      <c r="CM115" s="855" t="s">
        <v>455</v>
      </c>
      <c r="CN115" s="792"/>
      <c r="CO115" s="792"/>
      <c r="CP115" s="792"/>
      <c r="CQ115" s="792"/>
      <c r="CR115" s="792"/>
      <c r="CS115" s="792"/>
      <c r="CT115" s="792"/>
      <c r="CU115" s="792"/>
      <c r="CV115" s="792"/>
      <c r="CW115" s="792"/>
      <c r="CX115" s="792"/>
      <c r="CY115" s="792"/>
      <c r="CZ115" s="792"/>
      <c r="DA115" s="792"/>
      <c r="DB115" s="792"/>
      <c r="DC115" s="792"/>
      <c r="DD115" s="792"/>
      <c r="DE115" s="792"/>
      <c r="DF115" s="793"/>
      <c r="DG115" s="819" t="s">
        <v>390</v>
      </c>
      <c r="DH115" s="820"/>
      <c r="DI115" s="820"/>
      <c r="DJ115" s="820"/>
      <c r="DK115" s="821"/>
      <c r="DL115" s="822" t="s">
        <v>179</v>
      </c>
      <c r="DM115" s="820"/>
      <c r="DN115" s="820"/>
      <c r="DO115" s="820"/>
      <c r="DP115" s="821"/>
      <c r="DQ115" s="822" t="s">
        <v>179</v>
      </c>
      <c r="DR115" s="820"/>
      <c r="DS115" s="820"/>
      <c r="DT115" s="820"/>
      <c r="DU115" s="821"/>
      <c r="DV115" s="864" t="s">
        <v>179</v>
      </c>
      <c r="DW115" s="865"/>
      <c r="DX115" s="865"/>
      <c r="DY115" s="865"/>
      <c r="DZ115" s="866"/>
    </row>
    <row r="116" spans="1:130" s="224" customFormat="1" ht="26.25" customHeight="1" x14ac:dyDescent="0.15">
      <c r="A116" s="956"/>
      <c r="B116" s="957"/>
      <c r="C116" s="879" t="s">
        <v>456</v>
      </c>
      <c r="D116" s="879"/>
      <c r="E116" s="879"/>
      <c r="F116" s="879"/>
      <c r="G116" s="879"/>
      <c r="H116" s="879"/>
      <c r="I116" s="879"/>
      <c r="J116" s="879"/>
      <c r="K116" s="879"/>
      <c r="L116" s="879"/>
      <c r="M116" s="879"/>
      <c r="N116" s="879"/>
      <c r="O116" s="879"/>
      <c r="P116" s="879"/>
      <c r="Q116" s="879"/>
      <c r="R116" s="879"/>
      <c r="S116" s="879"/>
      <c r="T116" s="879"/>
      <c r="U116" s="879"/>
      <c r="V116" s="879"/>
      <c r="W116" s="879"/>
      <c r="X116" s="879"/>
      <c r="Y116" s="879"/>
      <c r="Z116" s="880"/>
      <c r="AA116" s="819" t="s">
        <v>444</v>
      </c>
      <c r="AB116" s="820"/>
      <c r="AC116" s="820"/>
      <c r="AD116" s="820"/>
      <c r="AE116" s="821"/>
      <c r="AF116" s="822" t="s">
        <v>179</v>
      </c>
      <c r="AG116" s="820"/>
      <c r="AH116" s="820"/>
      <c r="AI116" s="820"/>
      <c r="AJ116" s="821"/>
      <c r="AK116" s="822" t="s">
        <v>448</v>
      </c>
      <c r="AL116" s="820"/>
      <c r="AM116" s="820"/>
      <c r="AN116" s="820"/>
      <c r="AO116" s="821"/>
      <c r="AP116" s="864" t="s">
        <v>390</v>
      </c>
      <c r="AQ116" s="865"/>
      <c r="AR116" s="865"/>
      <c r="AS116" s="865"/>
      <c r="AT116" s="866"/>
      <c r="AU116" s="972"/>
      <c r="AV116" s="973"/>
      <c r="AW116" s="973"/>
      <c r="AX116" s="973"/>
      <c r="AY116" s="973"/>
      <c r="AZ116" s="949" t="s">
        <v>457</v>
      </c>
      <c r="BA116" s="950"/>
      <c r="BB116" s="950"/>
      <c r="BC116" s="950"/>
      <c r="BD116" s="950"/>
      <c r="BE116" s="950"/>
      <c r="BF116" s="950"/>
      <c r="BG116" s="950"/>
      <c r="BH116" s="950"/>
      <c r="BI116" s="950"/>
      <c r="BJ116" s="950"/>
      <c r="BK116" s="950"/>
      <c r="BL116" s="950"/>
      <c r="BM116" s="950"/>
      <c r="BN116" s="950"/>
      <c r="BO116" s="950"/>
      <c r="BP116" s="951"/>
      <c r="BQ116" s="856" t="s">
        <v>444</v>
      </c>
      <c r="BR116" s="857"/>
      <c r="BS116" s="857"/>
      <c r="BT116" s="857"/>
      <c r="BU116" s="857"/>
      <c r="BV116" s="857" t="s">
        <v>390</v>
      </c>
      <c r="BW116" s="857"/>
      <c r="BX116" s="857"/>
      <c r="BY116" s="857"/>
      <c r="BZ116" s="857"/>
      <c r="CA116" s="857" t="s">
        <v>179</v>
      </c>
      <c r="CB116" s="857"/>
      <c r="CC116" s="857"/>
      <c r="CD116" s="857"/>
      <c r="CE116" s="857"/>
      <c r="CF116" s="915" t="s">
        <v>179</v>
      </c>
      <c r="CG116" s="916"/>
      <c r="CH116" s="916"/>
      <c r="CI116" s="916"/>
      <c r="CJ116" s="916"/>
      <c r="CK116" s="967"/>
      <c r="CL116" s="861"/>
      <c r="CM116" s="855" t="s">
        <v>458</v>
      </c>
      <c r="CN116" s="792"/>
      <c r="CO116" s="792"/>
      <c r="CP116" s="792"/>
      <c r="CQ116" s="792"/>
      <c r="CR116" s="792"/>
      <c r="CS116" s="792"/>
      <c r="CT116" s="792"/>
      <c r="CU116" s="792"/>
      <c r="CV116" s="792"/>
      <c r="CW116" s="792"/>
      <c r="CX116" s="792"/>
      <c r="CY116" s="792"/>
      <c r="CZ116" s="792"/>
      <c r="DA116" s="792"/>
      <c r="DB116" s="792"/>
      <c r="DC116" s="792"/>
      <c r="DD116" s="792"/>
      <c r="DE116" s="792"/>
      <c r="DF116" s="793"/>
      <c r="DG116" s="819">
        <v>6600</v>
      </c>
      <c r="DH116" s="820"/>
      <c r="DI116" s="820"/>
      <c r="DJ116" s="820"/>
      <c r="DK116" s="821"/>
      <c r="DL116" s="822">
        <v>3300</v>
      </c>
      <c r="DM116" s="820"/>
      <c r="DN116" s="820"/>
      <c r="DO116" s="820"/>
      <c r="DP116" s="821"/>
      <c r="DQ116" s="822">
        <v>3300</v>
      </c>
      <c r="DR116" s="820"/>
      <c r="DS116" s="820"/>
      <c r="DT116" s="820"/>
      <c r="DU116" s="821"/>
      <c r="DV116" s="864">
        <v>0.1</v>
      </c>
      <c r="DW116" s="865"/>
      <c r="DX116" s="865"/>
      <c r="DY116" s="865"/>
      <c r="DZ116" s="866"/>
    </row>
    <row r="117" spans="1:130" s="224" customFormat="1" ht="26.25" customHeight="1" x14ac:dyDescent="0.15">
      <c r="A117" s="935" t="s">
        <v>187</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917" t="s">
        <v>459</v>
      </c>
      <c r="Z117" s="937"/>
      <c r="AA117" s="942">
        <v>692064</v>
      </c>
      <c r="AB117" s="943"/>
      <c r="AC117" s="943"/>
      <c r="AD117" s="943"/>
      <c r="AE117" s="944"/>
      <c r="AF117" s="945">
        <v>682024</v>
      </c>
      <c r="AG117" s="943"/>
      <c r="AH117" s="943"/>
      <c r="AI117" s="943"/>
      <c r="AJ117" s="944"/>
      <c r="AK117" s="945">
        <v>695650</v>
      </c>
      <c r="AL117" s="943"/>
      <c r="AM117" s="943"/>
      <c r="AN117" s="943"/>
      <c r="AO117" s="944"/>
      <c r="AP117" s="946"/>
      <c r="AQ117" s="947"/>
      <c r="AR117" s="947"/>
      <c r="AS117" s="947"/>
      <c r="AT117" s="948"/>
      <c r="AU117" s="972"/>
      <c r="AV117" s="973"/>
      <c r="AW117" s="973"/>
      <c r="AX117" s="973"/>
      <c r="AY117" s="973"/>
      <c r="AZ117" s="903" t="s">
        <v>460</v>
      </c>
      <c r="BA117" s="904"/>
      <c r="BB117" s="904"/>
      <c r="BC117" s="904"/>
      <c r="BD117" s="904"/>
      <c r="BE117" s="904"/>
      <c r="BF117" s="904"/>
      <c r="BG117" s="904"/>
      <c r="BH117" s="904"/>
      <c r="BI117" s="904"/>
      <c r="BJ117" s="904"/>
      <c r="BK117" s="904"/>
      <c r="BL117" s="904"/>
      <c r="BM117" s="904"/>
      <c r="BN117" s="904"/>
      <c r="BO117" s="904"/>
      <c r="BP117" s="905"/>
      <c r="BQ117" s="856" t="s">
        <v>448</v>
      </c>
      <c r="BR117" s="857"/>
      <c r="BS117" s="857"/>
      <c r="BT117" s="857"/>
      <c r="BU117" s="857"/>
      <c r="BV117" s="857" t="s">
        <v>179</v>
      </c>
      <c r="BW117" s="857"/>
      <c r="BX117" s="857"/>
      <c r="BY117" s="857"/>
      <c r="BZ117" s="857"/>
      <c r="CA117" s="857" t="s">
        <v>390</v>
      </c>
      <c r="CB117" s="857"/>
      <c r="CC117" s="857"/>
      <c r="CD117" s="857"/>
      <c r="CE117" s="857"/>
      <c r="CF117" s="915" t="s">
        <v>179</v>
      </c>
      <c r="CG117" s="916"/>
      <c r="CH117" s="916"/>
      <c r="CI117" s="916"/>
      <c r="CJ117" s="916"/>
      <c r="CK117" s="967"/>
      <c r="CL117" s="861"/>
      <c r="CM117" s="855" t="s">
        <v>461</v>
      </c>
      <c r="CN117" s="792"/>
      <c r="CO117" s="792"/>
      <c r="CP117" s="792"/>
      <c r="CQ117" s="792"/>
      <c r="CR117" s="792"/>
      <c r="CS117" s="792"/>
      <c r="CT117" s="792"/>
      <c r="CU117" s="792"/>
      <c r="CV117" s="792"/>
      <c r="CW117" s="792"/>
      <c r="CX117" s="792"/>
      <c r="CY117" s="792"/>
      <c r="CZ117" s="792"/>
      <c r="DA117" s="792"/>
      <c r="DB117" s="792"/>
      <c r="DC117" s="792"/>
      <c r="DD117" s="792"/>
      <c r="DE117" s="792"/>
      <c r="DF117" s="793"/>
      <c r="DG117" s="819" t="s">
        <v>390</v>
      </c>
      <c r="DH117" s="820"/>
      <c r="DI117" s="820"/>
      <c r="DJ117" s="820"/>
      <c r="DK117" s="821"/>
      <c r="DL117" s="822" t="s">
        <v>179</v>
      </c>
      <c r="DM117" s="820"/>
      <c r="DN117" s="820"/>
      <c r="DO117" s="820"/>
      <c r="DP117" s="821"/>
      <c r="DQ117" s="822" t="s">
        <v>390</v>
      </c>
      <c r="DR117" s="820"/>
      <c r="DS117" s="820"/>
      <c r="DT117" s="820"/>
      <c r="DU117" s="821"/>
      <c r="DV117" s="864" t="s">
        <v>179</v>
      </c>
      <c r="DW117" s="865"/>
      <c r="DX117" s="865"/>
      <c r="DY117" s="865"/>
      <c r="DZ117" s="866"/>
    </row>
    <row r="118" spans="1:130" s="224" customFormat="1" ht="26.25" customHeight="1" x14ac:dyDescent="0.15">
      <c r="A118" s="935" t="s">
        <v>431</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8" t="s">
        <v>428</v>
      </c>
      <c r="AB118" s="936"/>
      <c r="AC118" s="936"/>
      <c r="AD118" s="936"/>
      <c r="AE118" s="937"/>
      <c r="AF118" s="938" t="s">
        <v>429</v>
      </c>
      <c r="AG118" s="936"/>
      <c r="AH118" s="936"/>
      <c r="AI118" s="936"/>
      <c r="AJ118" s="937"/>
      <c r="AK118" s="938" t="s">
        <v>303</v>
      </c>
      <c r="AL118" s="936"/>
      <c r="AM118" s="936"/>
      <c r="AN118" s="936"/>
      <c r="AO118" s="937"/>
      <c r="AP118" s="939" t="s">
        <v>430</v>
      </c>
      <c r="AQ118" s="940"/>
      <c r="AR118" s="940"/>
      <c r="AS118" s="940"/>
      <c r="AT118" s="941"/>
      <c r="AU118" s="972"/>
      <c r="AV118" s="973"/>
      <c r="AW118" s="973"/>
      <c r="AX118" s="973"/>
      <c r="AY118" s="973"/>
      <c r="AZ118" s="878" t="s">
        <v>462</v>
      </c>
      <c r="BA118" s="879"/>
      <c r="BB118" s="879"/>
      <c r="BC118" s="879"/>
      <c r="BD118" s="879"/>
      <c r="BE118" s="879"/>
      <c r="BF118" s="879"/>
      <c r="BG118" s="879"/>
      <c r="BH118" s="879"/>
      <c r="BI118" s="879"/>
      <c r="BJ118" s="879"/>
      <c r="BK118" s="879"/>
      <c r="BL118" s="879"/>
      <c r="BM118" s="879"/>
      <c r="BN118" s="879"/>
      <c r="BO118" s="879"/>
      <c r="BP118" s="880"/>
      <c r="BQ118" s="919" t="s">
        <v>179</v>
      </c>
      <c r="BR118" s="885"/>
      <c r="BS118" s="885"/>
      <c r="BT118" s="885"/>
      <c r="BU118" s="885"/>
      <c r="BV118" s="885" t="s">
        <v>390</v>
      </c>
      <c r="BW118" s="885"/>
      <c r="BX118" s="885"/>
      <c r="BY118" s="885"/>
      <c r="BZ118" s="885"/>
      <c r="CA118" s="885" t="s">
        <v>179</v>
      </c>
      <c r="CB118" s="885"/>
      <c r="CC118" s="885"/>
      <c r="CD118" s="885"/>
      <c r="CE118" s="885"/>
      <c r="CF118" s="915" t="s">
        <v>179</v>
      </c>
      <c r="CG118" s="916"/>
      <c r="CH118" s="916"/>
      <c r="CI118" s="916"/>
      <c r="CJ118" s="916"/>
      <c r="CK118" s="967"/>
      <c r="CL118" s="861"/>
      <c r="CM118" s="855" t="s">
        <v>463</v>
      </c>
      <c r="CN118" s="792"/>
      <c r="CO118" s="792"/>
      <c r="CP118" s="792"/>
      <c r="CQ118" s="792"/>
      <c r="CR118" s="792"/>
      <c r="CS118" s="792"/>
      <c r="CT118" s="792"/>
      <c r="CU118" s="792"/>
      <c r="CV118" s="792"/>
      <c r="CW118" s="792"/>
      <c r="CX118" s="792"/>
      <c r="CY118" s="792"/>
      <c r="CZ118" s="792"/>
      <c r="DA118" s="792"/>
      <c r="DB118" s="792"/>
      <c r="DC118" s="792"/>
      <c r="DD118" s="792"/>
      <c r="DE118" s="792"/>
      <c r="DF118" s="793"/>
      <c r="DG118" s="819" t="s">
        <v>179</v>
      </c>
      <c r="DH118" s="820"/>
      <c r="DI118" s="820"/>
      <c r="DJ118" s="820"/>
      <c r="DK118" s="821"/>
      <c r="DL118" s="822" t="s">
        <v>444</v>
      </c>
      <c r="DM118" s="820"/>
      <c r="DN118" s="820"/>
      <c r="DO118" s="820"/>
      <c r="DP118" s="821"/>
      <c r="DQ118" s="822" t="s">
        <v>179</v>
      </c>
      <c r="DR118" s="820"/>
      <c r="DS118" s="820"/>
      <c r="DT118" s="820"/>
      <c r="DU118" s="821"/>
      <c r="DV118" s="864" t="s">
        <v>179</v>
      </c>
      <c r="DW118" s="865"/>
      <c r="DX118" s="865"/>
      <c r="DY118" s="865"/>
      <c r="DZ118" s="866"/>
    </row>
    <row r="119" spans="1:130" s="224" customFormat="1" ht="26.25" customHeight="1" x14ac:dyDescent="0.15">
      <c r="A119" s="858" t="s">
        <v>434</v>
      </c>
      <c r="B119" s="859"/>
      <c r="C119" s="900" t="s">
        <v>435</v>
      </c>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9"/>
      <c r="AA119" s="928" t="s">
        <v>390</v>
      </c>
      <c r="AB119" s="929"/>
      <c r="AC119" s="929"/>
      <c r="AD119" s="929"/>
      <c r="AE119" s="930"/>
      <c r="AF119" s="931" t="s">
        <v>390</v>
      </c>
      <c r="AG119" s="929"/>
      <c r="AH119" s="929"/>
      <c r="AI119" s="929"/>
      <c r="AJ119" s="930"/>
      <c r="AK119" s="931" t="s">
        <v>179</v>
      </c>
      <c r="AL119" s="929"/>
      <c r="AM119" s="929"/>
      <c r="AN119" s="929"/>
      <c r="AO119" s="930"/>
      <c r="AP119" s="932" t="s">
        <v>179</v>
      </c>
      <c r="AQ119" s="933"/>
      <c r="AR119" s="933"/>
      <c r="AS119" s="933"/>
      <c r="AT119" s="934"/>
      <c r="AU119" s="974"/>
      <c r="AV119" s="975"/>
      <c r="AW119" s="975"/>
      <c r="AX119" s="975"/>
      <c r="AY119" s="975"/>
      <c r="AZ119" s="245" t="s">
        <v>187</v>
      </c>
      <c r="BA119" s="245"/>
      <c r="BB119" s="245"/>
      <c r="BC119" s="245"/>
      <c r="BD119" s="245"/>
      <c r="BE119" s="245"/>
      <c r="BF119" s="245"/>
      <c r="BG119" s="245"/>
      <c r="BH119" s="245"/>
      <c r="BI119" s="245"/>
      <c r="BJ119" s="245"/>
      <c r="BK119" s="245"/>
      <c r="BL119" s="245"/>
      <c r="BM119" s="245"/>
      <c r="BN119" s="245"/>
      <c r="BO119" s="917" t="s">
        <v>464</v>
      </c>
      <c r="BP119" s="918"/>
      <c r="BQ119" s="919">
        <v>6883999</v>
      </c>
      <c r="BR119" s="885"/>
      <c r="BS119" s="885"/>
      <c r="BT119" s="885"/>
      <c r="BU119" s="885"/>
      <c r="BV119" s="885">
        <v>6779377</v>
      </c>
      <c r="BW119" s="885"/>
      <c r="BX119" s="885"/>
      <c r="BY119" s="885"/>
      <c r="BZ119" s="885"/>
      <c r="CA119" s="885">
        <v>6408966</v>
      </c>
      <c r="CB119" s="885"/>
      <c r="CC119" s="885"/>
      <c r="CD119" s="885"/>
      <c r="CE119" s="885"/>
      <c r="CF119" s="788"/>
      <c r="CG119" s="789"/>
      <c r="CH119" s="789"/>
      <c r="CI119" s="789"/>
      <c r="CJ119" s="874"/>
      <c r="CK119" s="968"/>
      <c r="CL119" s="863"/>
      <c r="CM119" s="878" t="s">
        <v>465</v>
      </c>
      <c r="CN119" s="879"/>
      <c r="CO119" s="879"/>
      <c r="CP119" s="879"/>
      <c r="CQ119" s="879"/>
      <c r="CR119" s="879"/>
      <c r="CS119" s="879"/>
      <c r="CT119" s="879"/>
      <c r="CU119" s="879"/>
      <c r="CV119" s="879"/>
      <c r="CW119" s="879"/>
      <c r="CX119" s="879"/>
      <c r="CY119" s="879"/>
      <c r="CZ119" s="879"/>
      <c r="DA119" s="879"/>
      <c r="DB119" s="879"/>
      <c r="DC119" s="879"/>
      <c r="DD119" s="879"/>
      <c r="DE119" s="879"/>
      <c r="DF119" s="880"/>
      <c r="DG119" s="803" t="s">
        <v>448</v>
      </c>
      <c r="DH119" s="804"/>
      <c r="DI119" s="804"/>
      <c r="DJ119" s="804"/>
      <c r="DK119" s="805"/>
      <c r="DL119" s="806" t="s">
        <v>179</v>
      </c>
      <c r="DM119" s="804"/>
      <c r="DN119" s="804"/>
      <c r="DO119" s="804"/>
      <c r="DP119" s="805"/>
      <c r="DQ119" s="806" t="s">
        <v>390</v>
      </c>
      <c r="DR119" s="804"/>
      <c r="DS119" s="804"/>
      <c r="DT119" s="804"/>
      <c r="DU119" s="805"/>
      <c r="DV119" s="888" t="s">
        <v>390</v>
      </c>
      <c r="DW119" s="889"/>
      <c r="DX119" s="889"/>
      <c r="DY119" s="889"/>
      <c r="DZ119" s="890"/>
    </row>
    <row r="120" spans="1:130" s="224" customFormat="1" ht="26.25" customHeight="1" x14ac:dyDescent="0.15">
      <c r="A120" s="860"/>
      <c r="B120" s="861"/>
      <c r="C120" s="855" t="s">
        <v>439</v>
      </c>
      <c r="D120" s="792"/>
      <c r="E120" s="792"/>
      <c r="F120" s="792"/>
      <c r="G120" s="792"/>
      <c r="H120" s="792"/>
      <c r="I120" s="792"/>
      <c r="J120" s="792"/>
      <c r="K120" s="792"/>
      <c r="L120" s="792"/>
      <c r="M120" s="792"/>
      <c r="N120" s="792"/>
      <c r="O120" s="792"/>
      <c r="P120" s="792"/>
      <c r="Q120" s="792"/>
      <c r="R120" s="792"/>
      <c r="S120" s="792"/>
      <c r="T120" s="792"/>
      <c r="U120" s="792"/>
      <c r="V120" s="792"/>
      <c r="W120" s="792"/>
      <c r="X120" s="792"/>
      <c r="Y120" s="792"/>
      <c r="Z120" s="793"/>
      <c r="AA120" s="819" t="s">
        <v>444</v>
      </c>
      <c r="AB120" s="820"/>
      <c r="AC120" s="820"/>
      <c r="AD120" s="820"/>
      <c r="AE120" s="821"/>
      <c r="AF120" s="822" t="s">
        <v>179</v>
      </c>
      <c r="AG120" s="820"/>
      <c r="AH120" s="820"/>
      <c r="AI120" s="820"/>
      <c r="AJ120" s="821"/>
      <c r="AK120" s="822" t="s">
        <v>448</v>
      </c>
      <c r="AL120" s="820"/>
      <c r="AM120" s="820"/>
      <c r="AN120" s="820"/>
      <c r="AO120" s="821"/>
      <c r="AP120" s="864" t="s">
        <v>437</v>
      </c>
      <c r="AQ120" s="865"/>
      <c r="AR120" s="865"/>
      <c r="AS120" s="865"/>
      <c r="AT120" s="866"/>
      <c r="AU120" s="920" t="s">
        <v>466</v>
      </c>
      <c r="AV120" s="921"/>
      <c r="AW120" s="921"/>
      <c r="AX120" s="921"/>
      <c r="AY120" s="922"/>
      <c r="AZ120" s="900" t="s">
        <v>467</v>
      </c>
      <c r="BA120" s="848"/>
      <c r="BB120" s="848"/>
      <c r="BC120" s="848"/>
      <c r="BD120" s="848"/>
      <c r="BE120" s="848"/>
      <c r="BF120" s="848"/>
      <c r="BG120" s="848"/>
      <c r="BH120" s="848"/>
      <c r="BI120" s="848"/>
      <c r="BJ120" s="848"/>
      <c r="BK120" s="848"/>
      <c r="BL120" s="848"/>
      <c r="BM120" s="848"/>
      <c r="BN120" s="848"/>
      <c r="BO120" s="848"/>
      <c r="BP120" s="849"/>
      <c r="BQ120" s="901">
        <v>1516945</v>
      </c>
      <c r="BR120" s="882"/>
      <c r="BS120" s="882"/>
      <c r="BT120" s="882"/>
      <c r="BU120" s="882"/>
      <c r="BV120" s="882">
        <v>1592105</v>
      </c>
      <c r="BW120" s="882"/>
      <c r="BX120" s="882"/>
      <c r="BY120" s="882"/>
      <c r="BZ120" s="882"/>
      <c r="CA120" s="882">
        <v>1942574</v>
      </c>
      <c r="CB120" s="882"/>
      <c r="CC120" s="882"/>
      <c r="CD120" s="882"/>
      <c r="CE120" s="882"/>
      <c r="CF120" s="906">
        <v>66.5</v>
      </c>
      <c r="CG120" s="907"/>
      <c r="CH120" s="907"/>
      <c r="CI120" s="907"/>
      <c r="CJ120" s="907"/>
      <c r="CK120" s="908" t="s">
        <v>468</v>
      </c>
      <c r="CL120" s="892"/>
      <c r="CM120" s="892"/>
      <c r="CN120" s="892"/>
      <c r="CO120" s="893"/>
      <c r="CP120" s="912" t="s">
        <v>469</v>
      </c>
      <c r="CQ120" s="913"/>
      <c r="CR120" s="913"/>
      <c r="CS120" s="913"/>
      <c r="CT120" s="913"/>
      <c r="CU120" s="913"/>
      <c r="CV120" s="913"/>
      <c r="CW120" s="913"/>
      <c r="CX120" s="913"/>
      <c r="CY120" s="913"/>
      <c r="CZ120" s="913"/>
      <c r="DA120" s="913"/>
      <c r="DB120" s="913"/>
      <c r="DC120" s="913"/>
      <c r="DD120" s="913"/>
      <c r="DE120" s="913"/>
      <c r="DF120" s="914"/>
      <c r="DG120" s="901">
        <v>740508</v>
      </c>
      <c r="DH120" s="882"/>
      <c r="DI120" s="882"/>
      <c r="DJ120" s="882"/>
      <c r="DK120" s="882"/>
      <c r="DL120" s="882">
        <v>609757</v>
      </c>
      <c r="DM120" s="882"/>
      <c r="DN120" s="882"/>
      <c r="DO120" s="882"/>
      <c r="DP120" s="882"/>
      <c r="DQ120" s="882">
        <v>518917</v>
      </c>
      <c r="DR120" s="882"/>
      <c r="DS120" s="882"/>
      <c r="DT120" s="882"/>
      <c r="DU120" s="882"/>
      <c r="DV120" s="883">
        <v>17.8</v>
      </c>
      <c r="DW120" s="883"/>
      <c r="DX120" s="883"/>
      <c r="DY120" s="883"/>
      <c r="DZ120" s="884"/>
    </row>
    <row r="121" spans="1:130" s="224" customFormat="1" ht="26.25" customHeight="1" x14ac:dyDescent="0.15">
      <c r="A121" s="860"/>
      <c r="B121" s="861"/>
      <c r="C121" s="903" t="s">
        <v>470</v>
      </c>
      <c r="D121" s="904"/>
      <c r="E121" s="904"/>
      <c r="F121" s="904"/>
      <c r="G121" s="904"/>
      <c r="H121" s="904"/>
      <c r="I121" s="904"/>
      <c r="J121" s="904"/>
      <c r="K121" s="904"/>
      <c r="L121" s="904"/>
      <c r="M121" s="904"/>
      <c r="N121" s="904"/>
      <c r="O121" s="904"/>
      <c r="P121" s="904"/>
      <c r="Q121" s="904"/>
      <c r="R121" s="904"/>
      <c r="S121" s="904"/>
      <c r="T121" s="904"/>
      <c r="U121" s="904"/>
      <c r="V121" s="904"/>
      <c r="W121" s="904"/>
      <c r="X121" s="904"/>
      <c r="Y121" s="904"/>
      <c r="Z121" s="905"/>
      <c r="AA121" s="819" t="s">
        <v>390</v>
      </c>
      <c r="AB121" s="820"/>
      <c r="AC121" s="820"/>
      <c r="AD121" s="820"/>
      <c r="AE121" s="821"/>
      <c r="AF121" s="822" t="s">
        <v>390</v>
      </c>
      <c r="AG121" s="820"/>
      <c r="AH121" s="820"/>
      <c r="AI121" s="820"/>
      <c r="AJ121" s="821"/>
      <c r="AK121" s="822" t="s">
        <v>179</v>
      </c>
      <c r="AL121" s="820"/>
      <c r="AM121" s="820"/>
      <c r="AN121" s="820"/>
      <c r="AO121" s="821"/>
      <c r="AP121" s="864" t="s">
        <v>390</v>
      </c>
      <c r="AQ121" s="865"/>
      <c r="AR121" s="865"/>
      <c r="AS121" s="865"/>
      <c r="AT121" s="866"/>
      <c r="AU121" s="923"/>
      <c r="AV121" s="924"/>
      <c r="AW121" s="924"/>
      <c r="AX121" s="924"/>
      <c r="AY121" s="925"/>
      <c r="AZ121" s="855" t="s">
        <v>471</v>
      </c>
      <c r="BA121" s="792"/>
      <c r="BB121" s="792"/>
      <c r="BC121" s="792"/>
      <c r="BD121" s="792"/>
      <c r="BE121" s="792"/>
      <c r="BF121" s="792"/>
      <c r="BG121" s="792"/>
      <c r="BH121" s="792"/>
      <c r="BI121" s="792"/>
      <c r="BJ121" s="792"/>
      <c r="BK121" s="792"/>
      <c r="BL121" s="792"/>
      <c r="BM121" s="792"/>
      <c r="BN121" s="792"/>
      <c r="BO121" s="792"/>
      <c r="BP121" s="793"/>
      <c r="BQ121" s="856">
        <v>193550</v>
      </c>
      <c r="BR121" s="857"/>
      <c r="BS121" s="857"/>
      <c r="BT121" s="857"/>
      <c r="BU121" s="857"/>
      <c r="BV121" s="857">
        <v>168323</v>
      </c>
      <c r="BW121" s="857"/>
      <c r="BX121" s="857"/>
      <c r="BY121" s="857"/>
      <c r="BZ121" s="857"/>
      <c r="CA121" s="857">
        <v>162303</v>
      </c>
      <c r="CB121" s="857"/>
      <c r="CC121" s="857"/>
      <c r="CD121" s="857"/>
      <c r="CE121" s="857"/>
      <c r="CF121" s="915">
        <v>5.6</v>
      </c>
      <c r="CG121" s="916"/>
      <c r="CH121" s="916"/>
      <c r="CI121" s="916"/>
      <c r="CJ121" s="916"/>
      <c r="CK121" s="909"/>
      <c r="CL121" s="895"/>
      <c r="CM121" s="895"/>
      <c r="CN121" s="895"/>
      <c r="CO121" s="896"/>
      <c r="CP121" s="875" t="s">
        <v>472</v>
      </c>
      <c r="CQ121" s="876"/>
      <c r="CR121" s="876"/>
      <c r="CS121" s="876"/>
      <c r="CT121" s="876"/>
      <c r="CU121" s="876"/>
      <c r="CV121" s="876"/>
      <c r="CW121" s="876"/>
      <c r="CX121" s="876"/>
      <c r="CY121" s="876"/>
      <c r="CZ121" s="876"/>
      <c r="DA121" s="876"/>
      <c r="DB121" s="876"/>
      <c r="DC121" s="876"/>
      <c r="DD121" s="876"/>
      <c r="DE121" s="876"/>
      <c r="DF121" s="877"/>
      <c r="DG121" s="856">
        <v>207706</v>
      </c>
      <c r="DH121" s="857"/>
      <c r="DI121" s="857"/>
      <c r="DJ121" s="857"/>
      <c r="DK121" s="857"/>
      <c r="DL121" s="857">
        <v>229830</v>
      </c>
      <c r="DM121" s="857"/>
      <c r="DN121" s="857"/>
      <c r="DO121" s="857"/>
      <c r="DP121" s="857"/>
      <c r="DQ121" s="857">
        <v>188023</v>
      </c>
      <c r="DR121" s="857"/>
      <c r="DS121" s="857"/>
      <c r="DT121" s="857"/>
      <c r="DU121" s="857"/>
      <c r="DV121" s="834">
        <v>6.4</v>
      </c>
      <c r="DW121" s="834"/>
      <c r="DX121" s="834"/>
      <c r="DY121" s="834"/>
      <c r="DZ121" s="835"/>
    </row>
    <row r="122" spans="1:130" s="224" customFormat="1" ht="26.25" customHeight="1" x14ac:dyDescent="0.15">
      <c r="A122" s="860"/>
      <c r="B122" s="861"/>
      <c r="C122" s="855" t="s">
        <v>451</v>
      </c>
      <c r="D122" s="792"/>
      <c r="E122" s="792"/>
      <c r="F122" s="792"/>
      <c r="G122" s="792"/>
      <c r="H122" s="792"/>
      <c r="I122" s="792"/>
      <c r="J122" s="792"/>
      <c r="K122" s="792"/>
      <c r="L122" s="792"/>
      <c r="M122" s="792"/>
      <c r="N122" s="792"/>
      <c r="O122" s="792"/>
      <c r="P122" s="792"/>
      <c r="Q122" s="792"/>
      <c r="R122" s="792"/>
      <c r="S122" s="792"/>
      <c r="T122" s="792"/>
      <c r="U122" s="792"/>
      <c r="V122" s="792"/>
      <c r="W122" s="792"/>
      <c r="X122" s="792"/>
      <c r="Y122" s="792"/>
      <c r="Z122" s="793"/>
      <c r="AA122" s="819" t="s">
        <v>390</v>
      </c>
      <c r="AB122" s="820"/>
      <c r="AC122" s="820"/>
      <c r="AD122" s="820"/>
      <c r="AE122" s="821"/>
      <c r="AF122" s="822" t="s">
        <v>179</v>
      </c>
      <c r="AG122" s="820"/>
      <c r="AH122" s="820"/>
      <c r="AI122" s="820"/>
      <c r="AJ122" s="821"/>
      <c r="AK122" s="822" t="s">
        <v>390</v>
      </c>
      <c r="AL122" s="820"/>
      <c r="AM122" s="820"/>
      <c r="AN122" s="820"/>
      <c r="AO122" s="821"/>
      <c r="AP122" s="864" t="s">
        <v>390</v>
      </c>
      <c r="AQ122" s="865"/>
      <c r="AR122" s="865"/>
      <c r="AS122" s="865"/>
      <c r="AT122" s="866"/>
      <c r="AU122" s="923"/>
      <c r="AV122" s="924"/>
      <c r="AW122" s="924"/>
      <c r="AX122" s="924"/>
      <c r="AY122" s="925"/>
      <c r="AZ122" s="878" t="s">
        <v>473</v>
      </c>
      <c r="BA122" s="879"/>
      <c r="BB122" s="879"/>
      <c r="BC122" s="879"/>
      <c r="BD122" s="879"/>
      <c r="BE122" s="879"/>
      <c r="BF122" s="879"/>
      <c r="BG122" s="879"/>
      <c r="BH122" s="879"/>
      <c r="BI122" s="879"/>
      <c r="BJ122" s="879"/>
      <c r="BK122" s="879"/>
      <c r="BL122" s="879"/>
      <c r="BM122" s="879"/>
      <c r="BN122" s="879"/>
      <c r="BO122" s="879"/>
      <c r="BP122" s="880"/>
      <c r="BQ122" s="919">
        <v>3792231</v>
      </c>
      <c r="BR122" s="885"/>
      <c r="BS122" s="885"/>
      <c r="BT122" s="885"/>
      <c r="BU122" s="885"/>
      <c r="BV122" s="885">
        <v>3782773</v>
      </c>
      <c r="BW122" s="885"/>
      <c r="BX122" s="885"/>
      <c r="BY122" s="885"/>
      <c r="BZ122" s="885"/>
      <c r="CA122" s="885">
        <v>3673932</v>
      </c>
      <c r="CB122" s="885"/>
      <c r="CC122" s="885"/>
      <c r="CD122" s="885"/>
      <c r="CE122" s="885"/>
      <c r="CF122" s="886">
        <v>125.8</v>
      </c>
      <c r="CG122" s="887"/>
      <c r="CH122" s="887"/>
      <c r="CI122" s="887"/>
      <c r="CJ122" s="887"/>
      <c r="CK122" s="909"/>
      <c r="CL122" s="895"/>
      <c r="CM122" s="895"/>
      <c r="CN122" s="895"/>
      <c r="CO122" s="896"/>
      <c r="CP122" s="875" t="s">
        <v>474</v>
      </c>
      <c r="CQ122" s="876"/>
      <c r="CR122" s="876"/>
      <c r="CS122" s="876"/>
      <c r="CT122" s="876"/>
      <c r="CU122" s="876"/>
      <c r="CV122" s="876"/>
      <c r="CW122" s="876"/>
      <c r="CX122" s="876"/>
      <c r="CY122" s="876"/>
      <c r="CZ122" s="876"/>
      <c r="DA122" s="876"/>
      <c r="DB122" s="876"/>
      <c r="DC122" s="876"/>
      <c r="DD122" s="876"/>
      <c r="DE122" s="876"/>
      <c r="DF122" s="877"/>
      <c r="DG122" s="856">
        <v>35489</v>
      </c>
      <c r="DH122" s="857"/>
      <c r="DI122" s="857"/>
      <c r="DJ122" s="857"/>
      <c r="DK122" s="857"/>
      <c r="DL122" s="857">
        <v>35853</v>
      </c>
      <c r="DM122" s="857"/>
      <c r="DN122" s="857"/>
      <c r="DO122" s="857"/>
      <c r="DP122" s="857"/>
      <c r="DQ122" s="857">
        <v>33120</v>
      </c>
      <c r="DR122" s="857"/>
      <c r="DS122" s="857"/>
      <c r="DT122" s="857"/>
      <c r="DU122" s="857"/>
      <c r="DV122" s="834">
        <v>1.1000000000000001</v>
      </c>
      <c r="DW122" s="834"/>
      <c r="DX122" s="834"/>
      <c r="DY122" s="834"/>
      <c r="DZ122" s="835"/>
    </row>
    <row r="123" spans="1:130" s="224" customFormat="1" ht="26.25" customHeight="1" x14ac:dyDescent="0.15">
      <c r="A123" s="860"/>
      <c r="B123" s="861"/>
      <c r="C123" s="855" t="s">
        <v>458</v>
      </c>
      <c r="D123" s="792"/>
      <c r="E123" s="792"/>
      <c r="F123" s="792"/>
      <c r="G123" s="792"/>
      <c r="H123" s="792"/>
      <c r="I123" s="792"/>
      <c r="J123" s="792"/>
      <c r="K123" s="792"/>
      <c r="L123" s="792"/>
      <c r="M123" s="792"/>
      <c r="N123" s="792"/>
      <c r="O123" s="792"/>
      <c r="P123" s="792"/>
      <c r="Q123" s="792"/>
      <c r="R123" s="792"/>
      <c r="S123" s="792"/>
      <c r="T123" s="792"/>
      <c r="U123" s="792"/>
      <c r="V123" s="792"/>
      <c r="W123" s="792"/>
      <c r="X123" s="792"/>
      <c r="Y123" s="792"/>
      <c r="Z123" s="793"/>
      <c r="AA123" s="819">
        <v>3300</v>
      </c>
      <c r="AB123" s="820"/>
      <c r="AC123" s="820"/>
      <c r="AD123" s="820"/>
      <c r="AE123" s="821"/>
      <c r="AF123" s="822">
        <v>3300</v>
      </c>
      <c r="AG123" s="820"/>
      <c r="AH123" s="820"/>
      <c r="AI123" s="820"/>
      <c r="AJ123" s="821"/>
      <c r="AK123" s="822">
        <v>3300</v>
      </c>
      <c r="AL123" s="820"/>
      <c r="AM123" s="820"/>
      <c r="AN123" s="820"/>
      <c r="AO123" s="821"/>
      <c r="AP123" s="864">
        <v>0.1</v>
      </c>
      <c r="AQ123" s="865"/>
      <c r="AR123" s="865"/>
      <c r="AS123" s="865"/>
      <c r="AT123" s="866"/>
      <c r="AU123" s="926"/>
      <c r="AV123" s="927"/>
      <c r="AW123" s="927"/>
      <c r="AX123" s="927"/>
      <c r="AY123" s="927"/>
      <c r="AZ123" s="245" t="s">
        <v>187</v>
      </c>
      <c r="BA123" s="245"/>
      <c r="BB123" s="245"/>
      <c r="BC123" s="245"/>
      <c r="BD123" s="245"/>
      <c r="BE123" s="245"/>
      <c r="BF123" s="245"/>
      <c r="BG123" s="245"/>
      <c r="BH123" s="245"/>
      <c r="BI123" s="245"/>
      <c r="BJ123" s="245"/>
      <c r="BK123" s="245"/>
      <c r="BL123" s="245"/>
      <c r="BM123" s="245"/>
      <c r="BN123" s="245"/>
      <c r="BO123" s="917" t="s">
        <v>475</v>
      </c>
      <c r="BP123" s="918"/>
      <c r="BQ123" s="872">
        <v>5502726</v>
      </c>
      <c r="BR123" s="873"/>
      <c r="BS123" s="873"/>
      <c r="BT123" s="873"/>
      <c r="BU123" s="873"/>
      <c r="BV123" s="873">
        <v>5543201</v>
      </c>
      <c r="BW123" s="873"/>
      <c r="BX123" s="873"/>
      <c r="BY123" s="873"/>
      <c r="BZ123" s="873"/>
      <c r="CA123" s="873">
        <v>5778809</v>
      </c>
      <c r="CB123" s="873"/>
      <c r="CC123" s="873"/>
      <c r="CD123" s="873"/>
      <c r="CE123" s="873"/>
      <c r="CF123" s="788"/>
      <c r="CG123" s="789"/>
      <c r="CH123" s="789"/>
      <c r="CI123" s="789"/>
      <c r="CJ123" s="874"/>
      <c r="CK123" s="909"/>
      <c r="CL123" s="895"/>
      <c r="CM123" s="895"/>
      <c r="CN123" s="895"/>
      <c r="CO123" s="896"/>
      <c r="CP123" s="875" t="s">
        <v>476</v>
      </c>
      <c r="CQ123" s="876"/>
      <c r="CR123" s="876"/>
      <c r="CS123" s="876"/>
      <c r="CT123" s="876"/>
      <c r="CU123" s="876"/>
      <c r="CV123" s="876"/>
      <c r="CW123" s="876"/>
      <c r="CX123" s="876"/>
      <c r="CY123" s="876"/>
      <c r="CZ123" s="876"/>
      <c r="DA123" s="876"/>
      <c r="DB123" s="876"/>
      <c r="DC123" s="876"/>
      <c r="DD123" s="876"/>
      <c r="DE123" s="876"/>
      <c r="DF123" s="877"/>
      <c r="DG123" s="819">
        <v>15574</v>
      </c>
      <c r="DH123" s="820"/>
      <c r="DI123" s="820"/>
      <c r="DJ123" s="820"/>
      <c r="DK123" s="821"/>
      <c r="DL123" s="822">
        <v>10753</v>
      </c>
      <c r="DM123" s="820"/>
      <c r="DN123" s="820"/>
      <c r="DO123" s="820"/>
      <c r="DP123" s="821"/>
      <c r="DQ123" s="822">
        <v>6813</v>
      </c>
      <c r="DR123" s="820"/>
      <c r="DS123" s="820"/>
      <c r="DT123" s="820"/>
      <c r="DU123" s="821"/>
      <c r="DV123" s="864">
        <v>0.2</v>
      </c>
      <c r="DW123" s="865"/>
      <c r="DX123" s="865"/>
      <c r="DY123" s="865"/>
      <c r="DZ123" s="866"/>
    </row>
    <row r="124" spans="1:130" s="224" customFormat="1" ht="26.25" customHeight="1" thickBot="1" x14ac:dyDescent="0.2">
      <c r="A124" s="860"/>
      <c r="B124" s="861"/>
      <c r="C124" s="855" t="s">
        <v>461</v>
      </c>
      <c r="D124" s="792"/>
      <c r="E124" s="792"/>
      <c r="F124" s="792"/>
      <c r="G124" s="792"/>
      <c r="H124" s="792"/>
      <c r="I124" s="792"/>
      <c r="J124" s="792"/>
      <c r="K124" s="792"/>
      <c r="L124" s="792"/>
      <c r="M124" s="792"/>
      <c r="N124" s="792"/>
      <c r="O124" s="792"/>
      <c r="P124" s="792"/>
      <c r="Q124" s="792"/>
      <c r="R124" s="792"/>
      <c r="S124" s="792"/>
      <c r="T124" s="792"/>
      <c r="U124" s="792"/>
      <c r="V124" s="792"/>
      <c r="W124" s="792"/>
      <c r="X124" s="792"/>
      <c r="Y124" s="792"/>
      <c r="Z124" s="793"/>
      <c r="AA124" s="819" t="s">
        <v>390</v>
      </c>
      <c r="AB124" s="820"/>
      <c r="AC124" s="820"/>
      <c r="AD124" s="820"/>
      <c r="AE124" s="821"/>
      <c r="AF124" s="822" t="s">
        <v>179</v>
      </c>
      <c r="AG124" s="820"/>
      <c r="AH124" s="820"/>
      <c r="AI124" s="820"/>
      <c r="AJ124" s="821"/>
      <c r="AK124" s="822" t="s">
        <v>390</v>
      </c>
      <c r="AL124" s="820"/>
      <c r="AM124" s="820"/>
      <c r="AN124" s="820"/>
      <c r="AO124" s="821"/>
      <c r="AP124" s="864" t="s">
        <v>179</v>
      </c>
      <c r="AQ124" s="865"/>
      <c r="AR124" s="865"/>
      <c r="AS124" s="865"/>
      <c r="AT124" s="866"/>
      <c r="AU124" s="867" t="s">
        <v>477</v>
      </c>
      <c r="AV124" s="868"/>
      <c r="AW124" s="868"/>
      <c r="AX124" s="868"/>
      <c r="AY124" s="868"/>
      <c r="AZ124" s="868"/>
      <c r="BA124" s="868"/>
      <c r="BB124" s="868"/>
      <c r="BC124" s="868"/>
      <c r="BD124" s="868"/>
      <c r="BE124" s="868"/>
      <c r="BF124" s="868"/>
      <c r="BG124" s="868"/>
      <c r="BH124" s="868"/>
      <c r="BI124" s="868"/>
      <c r="BJ124" s="868"/>
      <c r="BK124" s="868"/>
      <c r="BL124" s="868"/>
      <c r="BM124" s="868"/>
      <c r="BN124" s="868"/>
      <c r="BO124" s="868"/>
      <c r="BP124" s="869"/>
      <c r="BQ124" s="870">
        <v>53.1</v>
      </c>
      <c r="BR124" s="871"/>
      <c r="BS124" s="871"/>
      <c r="BT124" s="871"/>
      <c r="BU124" s="871"/>
      <c r="BV124" s="871">
        <v>45</v>
      </c>
      <c r="BW124" s="871"/>
      <c r="BX124" s="871"/>
      <c r="BY124" s="871"/>
      <c r="BZ124" s="871"/>
      <c r="CA124" s="871">
        <v>21.5</v>
      </c>
      <c r="CB124" s="871"/>
      <c r="CC124" s="871"/>
      <c r="CD124" s="871"/>
      <c r="CE124" s="871"/>
      <c r="CF124" s="766"/>
      <c r="CG124" s="767"/>
      <c r="CH124" s="767"/>
      <c r="CI124" s="767"/>
      <c r="CJ124" s="902"/>
      <c r="CK124" s="910"/>
      <c r="CL124" s="910"/>
      <c r="CM124" s="910"/>
      <c r="CN124" s="910"/>
      <c r="CO124" s="911"/>
      <c r="CP124" s="875" t="s">
        <v>478</v>
      </c>
      <c r="CQ124" s="876"/>
      <c r="CR124" s="876"/>
      <c r="CS124" s="876"/>
      <c r="CT124" s="876"/>
      <c r="CU124" s="876"/>
      <c r="CV124" s="876"/>
      <c r="CW124" s="876"/>
      <c r="CX124" s="876"/>
      <c r="CY124" s="876"/>
      <c r="CZ124" s="876"/>
      <c r="DA124" s="876"/>
      <c r="DB124" s="876"/>
      <c r="DC124" s="876"/>
      <c r="DD124" s="876"/>
      <c r="DE124" s="876"/>
      <c r="DF124" s="877"/>
      <c r="DG124" s="803" t="s">
        <v>390</v>
      </c>
      <c r="DH124" s="804"/>
      <c r="DI124" s="804"/>
      <c r="DJ124" s="804"/>
      <c r="DK124" s="805"/>
      <c r="DL124" s="806" t="s">
        <v>444</v>
      </c>
      <c r="DM124" s="804"/>
      <c r="DN124" s="804"/>
      <c r="DO124" s="804"/>
      <c r="DP124" s="805"/>
      <c r="DQ124" s="806" t="s">
        <v>390</v>
      </c>
      <c r="DR124" s="804"/>
      <c r="DS124" s="804"/>
      <c r="DT124" s="804"/>
      <c r="DU124" s="805"/>
      <c r="DV124" s="888" t="s">
        <v>444</v>
      </c>
      <c r="DW124" s="889"/>
      <c r="DX124" s="889"/>
      <c r="DY124" s="889"/>
      <c r="DZ124" s="890"/>
    </row>
    <row r="125" spans="1:130" s="224" customFormat="1" ht="26.25" customHeight="1" x14ac:dyDescent="0.15">
      <c r="A125" s="860"/>
      <c r="B125" s="861"/>
      <c r="C125" s="855" t="s">
        <v>463</v>
      </c>
      <c r="D125" s="792"/>
      <c r="E125" s="792"/>
      <c r="F125" s="792"/>
      <c r="G125" s="792"/>
      <c r="H125" s="792"/>
      <c r="I125" s="792"/>
      <c r="J125" s="792"/>
      <c r="K125" s="792"/>
      <c r="L125" s="792"/>
      <c r="M125" s="792"/>
      <c r="N125" s="792"/>
      <c r="O125" s="792"/>
      <c r="P125" s="792"/>
      <c r="Q125" s="792"/>
      <c r="R125" s="792"/>
      <c r="S125" s="792"/>
      <c r="T125" s="792"/>
      <c r="U125" s="792"/>
      <c r="V125" s="792"/>
      <c r="W125" s="792"/>
      <c r="X125" s="792"/>
      <c r="Y125" s="792"/>
      <c r="Z125" s="793"/>
      <c r="AA125" s="819" t="s">
        <v>179</v>
      </c>
      <c r="AB125" s="820"/>
      <c r="AC125" s="820"/>
      <c r="AD125" s="820"/>
      <c r="AE125" s="821"/>
      <c r="AF125" s="822" t="s">
        <v>179</v>
      </c>
      <c r="AG125" s="820"/>
      <c r="AH125" s="820"/>
      <c r="AI125" s="820"/>
      <c r="AJ125" s="821"/>
      <c r="AK125" s="822" t="s">
        <v>179</v>
      </c>
      <c r="AL125" s="820"/>
      <c r="AM125" s="820"/>
      <c r="AN125" s="820"/>
      <c r="AO125" s="821"/>
      <c r="AP125" s="864" t="s">
        <v>390</v>
      </c>
      <c r="AQ125" s="865"/>
      <c r="AR125" s="865"/>
      <c r="AS125" s="865"/>
      <c r="AT125" s="866"/>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91" t="s">
        <v>479</v>
      </c>
      <c r="CL125" s="892"/>
      <c r="CM125" s="892"/>
      <c r="CN125" s="892"/>
      <c r="CO125" s="893"/>
      <c r="CP125" s="900" t="s">
        <v>480</v>
      </c>
      <c r="CQ125" s="848"/>
      <c r="CR125" s="848"/>
      <c r="CS125" s="848"/>
      <c r="CT125" s="848"/>
      <c r="CU125" s="848"/>
      <c r="CV125" s="848"/>
      <c r="CW125" s="848"/>
      <c r="CX125" s="848"/>
      <c r="CY125" s="848"/>
      <c r="CZ125" s="848"/>
      <c r="DA125" s="848"/>
      <c r="DB125" s="848"/>
      <c r="DC125" s="848"/>
      <c r="DD125" s="848"/>
      <c r="DE125" s="848"/>
      <c r="DF125" s="849"/>
      <c r="DG125" s="901" t="s">
        <v>452</v>
      </c>
      <c r="DH125" s="882"/>
      <c r="DI125" s="882"/>
      <c r="DJ125" s="882"/>
      <c r="DK125" s="882"/>
      <c r="DL125" s="882" t="s">
        <v>452</v>
      </c>
      <c r="DM125" s="882"/>
      <c r="DN125" s="882"/>
      <c r="DO125" s="882"/>
      <c r="DP125" s="882"/>
      <c r="DQ125" s="882" t="s">
        <v>179</v>
      </c>
      <c r="DR125" s="882"/>
      <c r="DS125" s="882"/>
      <c r="DT125" s="882"/>
      <c r="DU125" s="882"/>
      <c r="DV125" s="883" t="s">
        <v>179</v>
      </c>
      <c r="DW125" s="883"/>
      <c r="DX125" s="883"/>
      <c r="DY125" s="883"/>
      <c r="DZ125" s="884"/>
    </row>
    <row r="126" spans="1:130" s="224" customFormat="1" ht="26.25" customHeight="1" thickBot="1" x14ac:dyDescent="0.2">
      <c r="A126" s="860"/>
      <c r="B126" s="861"/>
      <c r="C126" s="855" t="s">
        <v>465</v>
      </c>
      <c r="D126" s="792"/>
      <c r="E126" s="792"/>
      <c r="F126" s="792"/>
      <c r="G126" s="792"/>
      <c r="H126" s="792"/>
      <c r="I126" s="792"/>
      <c r="J126" s="792"/>
      <c r="K126" s="792"/>
      <c r="L126" s="792"/>
      <c r="M126" s="792"/>
      <c r="N126" s="792"/>
      <c r="O126" s="792"/>
      <c r="P126" s="792"/>
      <c r="Q126" s="792"/>
      <c r="R126" s="792"/>
      <c r="S126" s="792"/>
      <c r="T126" s="792"/>
      <c r="U126" s="792"/>
      <c r="V126" s="792"/>
      <c r="W126" s="792"/>
      <c r="X126" s="792"/>
      <c r="Y126" s="792"/>
      <c r="Z126" s="793"/>
      <c r="AA126" s="819" t="s">
        <v>179</v>
      </c>
      <c r="AB126" s="820"/>
      <c r="AC126" s="820"/>
      <c r="AD126" s="820"/>
      <c r="AE126" s="821"/>
      <c r="AF126" s="822" t="s">
        <v>179</v>
      </c>
      <c r="AG126" s="820"/>
      <c r="AH126" s="820"/>
      <c r="AI126" s="820"/>
      <c r="AJ126" s="821"/>
      <c r="AK126" s="822" t="s">
        <v>390</v>
      </c>
      <c r="AL126" s="820"/>
      <c r="AM126" s="820"/>
      <c r="AN126" s="820"/>
      <c r="AO126" s="821"/>
      <c r="AP126" s="864" t="s">
        <v>179</v>
      </c>
      <c r="AQ126" s="865"/>
      <c r="AR126" s="865"/>
      <c r="AS126" s="865"/>
      <c r="AT126" s="86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94"/>
      <c r="CL126" s="895"/>
      <c r="CM126" s="895"/>
      <c r="CN126" s="895"/>
      <c r="CO126" s="896"/>
      <c r="CP126" s="855" t="s">
        <v>481</v>
      </c>
      <c r="CQ126" s="792"/>
      <c r="CR126" s="792"/>
      <c r="CS126" s="792"/>
      <c r="CT126" s="792"/>
      <c r="CU126" s="792"/>
      <c r="CV126" s="792"/>
      <c r="CW126" s="792"/>
      <c r="CX126" s="792"/>
      <c r="CY126" s="792"/>
      <c r="CZ126" s="792"/>
      <c r="DA126" s="792"/>
      <c r="DB126" s="792"/>
      <c r="DC126" s="792"/>
      <c r="DD126" s="792"/>
      <c r="DE126" s="792"/>
      <c r="DF126" s="793"/>
      <c r="DG126" s="856" t="s">
        <v>179</v>
      </c>
      <c r="DH126" s="857"/>
      <c r="DI126" s="857"/>
      <c r="DJ126" s="857"/>
      <c r="DK126" s="857"/>
      <c r="DL126" s="857" t="s">
        <v>390</v>
      </c>
      <c r="DM126" s="857"/>
      <c r="DN126" s="857"/>
      <c r="DO126" s="857"/>
      <c r="DP126" s="857"/>
      <c r="DQ126" s="857" t="s">
        <v>179</v>
      </c>
      <c r="DR126" s="857"/>
      <c r="DS126" s="857"/>
      <c r="DT126" s="857"/>
      <c r="DU126" s="857"/>
      <c r="DV126" s="834" t="s">
        <v>179</v>
      </c>
      <c r="DW126" s="834"/>
      <c r="DX126" s="834"/>
      <c r="DY126" s="834"/>
      <c r="DZ126" s="835"/>
    </row>
    <row r="127" spans="1:130" s="224" customFormat="1" ht="26.25" customHeight="1" x14ac:dyDescent="0.15">
      <c r="A127" s="862"/>
      <c r="B127" s="863"/>
      <c r="C127" s="878" t="s">
        <v>482</v>
      </c>
      <c r="D127" s="879"/>
      <c r="E127" s="879"/>
      <c r="F127" s="879"/>
      <c r="G127" s="879"/>
      <c r="H127" s="879"/>
      <c r="I127" s="879"/>
      <c r="J127" s="879"/>
      <c r="K127" s="879"/>
      <c r="L127" s="879"/>
      <c r="M127" s="879"/>
      <c r="N127" s="879"/>
      <c r="O127" s="879"/>
      <c r="P127" s="879"/>
      <c r="Q127" s="879"/>
      <c r="R127" s="879"/>
      <c r="S127" s="879"/>
      <c r="T127" s="879"/>
      <c r="U127" s="879"/>
      <c r="V127" s="879"/>
      <c r="W127" s="879"/>
      <c r="X127" s="879"/>
      <c r="Y127" s="879"/>
      <c r="Z127" s="880"/>
      <c r="AA127" s="819">
        <v>197</v>
      </c>
      <c r="AB127" s="820"/>
      <c r="AC127" s="820"/>
      <c r="AD127" s="820"/>
      <c r="AE127" s="821"/>
      <c r="AF127" s="822">
        <v>124</v>
      </c>
      <c r="AG127" s="820"/>
      <c r="AH127" s="820"/>
      <c r="AI127" s="820"/>
      <c r="AJ127" s="821"/>
      <c r="AK127" s="822">
        <v>67</v>
      </c>
      <c r="AL127" s="820"/>
      <c r="AM127" s="820"/>
      <c r="AN127" s="820"/>
      <c r="AO127" s="821"/>
      <c r="AP127" s="864">
        <v>0</v>
      </c>
      <c r="AQ127" s="865"/>
      <c r="AR127" s="865"/>
      <c r="AS127" s="865"/>
      <c r="AT127" s="866"/>
      <c r="AU127" s="226"/>
      <c r="AV127" s="226"/>
      <c r="AW127" s="226"/>
      <c r="AX127" s="881" t="s">
        <v>483</v>
      </c>
      <c r="AY127" s="852"/>
      <c r="AZ127" s="852"/>
      <c r="BA127" s="852"/>
      <c r="BB127" s="852"/>
      <c r="BC127" s="852"/>
      <c r="BD127" s="852"/>
      <c r="BE127" s="853"/>
      <c r="BF127" s="851" t="s">
        <v>484</v>
      </c>
      <c r="BG127" s="852"/>
      <c r="BH127" s="852"/>
      <c r="BI127" s="852"/>
      <c r="BJ127" s="852"/>
      <c r="BK127" s="852"/>
      <c r="BL127" s="853"/>
      <c r="BM127" s="851" t="s">
        <v>485</v>
      </c>
      <c r="BN127" s="852"/>
      <c r="BO127" s="852"/>
      <c r="BP127" s="852"/>
      <c r="BQ127" s="852"/>
      <c r="BR127" s="852"/>
      <c r="BS127" s="853"/>
      <c r="BT127" s="851" t="s">
        <v>486</v>
      </c>
      <c r="BU127" s="852"/>
      <c r="BV127" s="852"/>
      <c r="BW127" s="852"/>
      <c r="BX127" s="852"/>
      <c r="BY127" s="852"/>
      <c r="BZ127" s="854"/>
      <c r="CA127" s="226"/>
      <c r="CB127" s="226"/>
      <c r="CC127" s="226"/>
      <c r="CD127" s="249"/>
      <c r="CE127" s="249"/>
      <c r="CF127" s="249"/>
      <c r="CG127" s="226"/>
      <c r="CH127" s="226"/>
      <c r="CI127" s="226"/>
      <c r="CJ127" s="248"/>
      <c r="CK127" s="894"/>
      <c r="CL127" s="895"/>
      <c r="CM127" s="895"/>
      <c r="CN127" s="895"/>
      <c r="CO127" s="896"/>
      <c r="CP127" s="855" t="s">
        <v>487</v>
      </c>
      <c r="CQ127" s="792"/>
      <c r="CR127" s="792"/>
      <c r="CS127" s="792"/>
      <c r="CT127" s="792"/>
      <c r="CU127" s="792"/>
      <c r="CV127" s="792"/>
      <c r="CW127" s="792"/>
      <c r="CX127" s="792"/>
      <c r="CY127" s="792"/>
      <c r="CZ127" s="792"/>
      <c r="DA127" s="792"/>
      <c r="DB127" s="792"/>
      <c r="DC127" s="792"/>
      <c r="DD127" s="792"/>
      <c r="DE127" s="792"/>
      <c r="DF127" s="793"/>
      <c r="DG127" s="856" t="s">
        <v>390</v>
      </c>
      <c r="DH127" s="857"/>
      <c r="DI127" s="857"/>
      <c r="DJ127" s="857"/>
      <c r="DK127" s="857"/>
      <c r="DL127" s="857" t="s">
        <v>390</v>
      </c>
      <c r="DM127" s="857"/>
      <c r="DN127" s="857"/>
      <c r="DO127" s="857"/>
      <c r="DP127" s="857"/>
      <c r="DQ127" s="857" t="s">
        <v>390</v>
      </c>
      <c r="DR127" s="857"/>
      <c r="DS127" s="857"/>
      <c r="DT127" s="857"/>
      <c r="DU127" s="857"/>
      <c r="DV127" s="834" t="s">
        <v>179</v>
      </c>
      <c r="DW127" s="834"/>
      <c r="DX127" s="834"/>
      <c r="DY127" s="834"/>
      <c r="DZ127" s="835"/>
    </row>
    <row r="128" spans="1:130" s="224" customFormat="1" ht="26.25" customHeight="1" thickBot="1" x14ac:dyDescent="0.2">
      <c r="A128" s="836" t="s">
        <v>488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489</v>
      </c>
      <c r="X128" s="838"/>
      <c r="Y128" s="838"/>
      <c r="Z128" s="839"/>
      <c r="AA128" s="840">
        <v>31883</v>
      </c>
      <c r="AB128" s="841"/>
      <c r="AC128" s="841"/>
      <c r="AD128" s="841"/>
      <c r="AE128" s="842"/>
      <c r="AF128" s="843">
        <v>27985</v>
      </c>
      <c r="AG128" s="841"/>
      <c r="AH128" s="841"/>
      <c r="AI128" s="841"/>
      <c r="AJ128" s="842"/>
      <c r="AK128" s="843">
        <v>31419</v>
      </c>
      <c r="AL128" s="841"/>
      <c r="AM128" s="841"/>
      <c r="AN128" s="841"/>
      <c r="AO128" s="842"/>
      <c r="AP128" s="844"/>
      <c r="AQ128" s="845"/>
      <c r="AR128" s="845"/>
      <c r="AS128" s="845"/>
      <c r="AT128" s="846"/>
      <c r="AU128" s="226"/>
      <c r="AV128" s="226"/>
      <c r="AW128" s="226"/>
      <c r="AX128" s="847" t="s">
        <v>490</v>
      </c>
      <c r="AY128" s="848"/>
      <c r="AZ128" s="848"/>
      <c r="BA128" s="848"/>
      <c r="BB128" s="848"/>
      <c r="BC128" s="848"/>
      <c r="BD128" s="848"/>
      <c r="BE128" s="849"/>
      <c r="BF128" s="826" t="s">
        <v>390</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49"/>
      <c r="CB128" s="249"/>
      <c r="CC128" s="249"/>
      <c r="CD128" s="249"/>
      <c r="CE128" s="249"/>
      <c r="CF128" s="249"/>
      <c r="CG128" s="226"/>
      <c r="CH128" s="226"/>
      <c r="CI128" s="226"/>
      <c r="CJ128" s="248"/>
      <c r="CK128" s="897"/>
      <c r="CL128" s="898"/>
      <c r="CM128" s="898"/>
      <c r="CN128" s="898"/>
      <c r="CO128" s="899"/>
      <c r="CP128" s="829" t="s">
        <v>491</v>
      </c>
      <c r="CQ128" s="770"/>
      <c r="CR128" s="770"/>
      <c r="CS128" s="770"/>
      <c r="CT128" s="770"/>
      <c r="CU128" s="770"/>
      <c r="CV128" s="770"/>
      <c r="CW128" s="770"/>
      <c r="CX128" s="770"/>
      <c r="CY128" s="770"/>
      <c r="CZ128" s="770"/>
      <c r="DA128" s="770"/>
      <c r="DB128" s="770"/>
      <c r="DC128" s="770"/>
      <c r="DD128" s="770"/>
      <c r="DE128" s="770"/>
      <c r="DF128" s="771"/>
      <c r="DG128" s="830" t="s">
        <v>390</v>
      </c>
      <c r="DH128" s="831"/>
      <c r="DI128" s="831"/>
      <c r="DJ128" s="831"/>
      <c r="DK128" s="831"/>
      <c r="DL128" s="831" t="s">
        <v>390</v>
      </c>
      <c r="DM128" s="831"/>
      <c r="DN128" s="831"/>
      <c r="DO128" s="831"/>
      <c r="DP128" s="831"/>
      <c r="DQ128" s="831" t="s">
        <v>452</v>
      </c>
      <c r="DR128" s="831"/>
      <c r="DS128" s="831"/>
      <c r="DT128" s="831"/>
      <c r="DU128" s="831"/>
      <c r="DV128" s="832" t="s">
        <v>390</v>
      </c>
      <c r="DW128" s="832"/>
      <c r="DX128" s="832"/>
      <c r="DY128" s="832"/>
      <c r="DZ128" s="833"/>
    </row>
    <row r="129" spans="1:131" s="224"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492</v>
      </c>
      <c r="X129" s="817"/>
      <c r="Y129" s="817"/>
      <c r="Z129" s="818"/>
      <c r="AA129" s="819">
        <v>2950445</v>
      </c>
      <c r="AB129" s="820"/>
      <c r="AC129" s="820"/>
      <c r="AD129" s="820"/>
      <c r="AE129" s="821"/>
      <c r="AF129" s="822">
        <v>3087921</v>
      </c>
      <c r="AG129" s="820"/>
      <c r="AH129" s="820"/>
      <c r="AI129" s="820"/>
      <c r="AJ129" s="821"/>
      <c r="AK129" s="822">
        <v>3289764</v>
      </c>
      <c r="AL129" s="820"/>
      <c r="AM129" s="820"/>
      <c r="AN129" s="820"/>
      <c r="AO129" s="821"/>
      <c r="AP129" s="823"/>
      <c r="AQ129" s="824"/>
      <c r="AR129" s="824"/>
      <c r="AS129" s="824"/>
      <c r="AT129" s="825"/>
      <c r="AU129" s="227"/>
      <c r="AV129" s="227"/>
      <c r="AW129" s="227"/>
      <c r="AX129" s="791" t="s">
        <v>493</v>
      </c>
      <c r="AY129" s="792"/>
      <c r="AZ129" s="792"/>
      <c r="BA129" s="792"/>
      <c r="BB129" s="792"/>
      <c r="BC129" s="792"/>
      <c r="BD129" s="792"/>
      <c r="BE129" s="793"/>
      <c r="BF129" s="810" t="s">
        <v>437</v>
      </c>
      <c r="BG129" s="811"/>
      <c r="BH129" s="811"/>
      <c r="BI129" s="811"/>
      <c r="BJ129" s="811"/>
      <c r="BK129" s="811"/>
      <c r="BL129" s="812"/>
      <c r="BM129" s="810">
        <v>20</v>
      </c>
      <c r="BN129" s="811"/>
      <c r="BO129" s="811"/>
      <c r="BP129" s="811"/>
      <c r="BQ129" s="811"/>
      <c r="BR129" s="811"/>
      <c r="BS129" s="812"/>
      <c r="BT129" s="810">
        <v>30</v>
      </c>
      <c r="BU129" s="811"/>
      <c r="BV129" s="811"/>
      <c r="BW129" s="811"/>
      <c r="BX129" s="811"/>
      <c r="BY129" s="811"/>
      <c r="BZ129" s="813"/>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814" t="s">
        <v>494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495</v>
      </c>
      <c r="X130" s="817"/>
      <c r="Y130" s="817"/>
      <c r="Z130" s="818"/>
      <c r="AA130" s="819">
        <v>352072</v>
      </c>
      <c r="AB130" s="820"/>
      <c r="AC130" s="820"/>
      <c r="AD130" s="820"/>
      <c r="AE130" s="821"/>
      <c r="AF130" s="822">
        <v>343139</v>
      </c>
      <c r="AG130" s="820"/>
      <c r="AH130" s="820"/>
      <c r="AI130" s="820"/>
      <c r="AJ130" s="821"/>
      <c r="AK130" s="822">
        <v>369180</v>
      </c>
      <c r="AL130" s="820"/>
      <c r="AM130" s="820"/>
      <c r="AN130" s="820"/>
      <c r="AO130" s="821"/>
      <c r="AP130" s="823"/>
      <c r="AQ130" s="824"/>
      <c r="AR130" s="824"/>
      <c r="AS130" s="824"/>
      <c r="AT130" s="825"/>
      <c r="AU130" s="227"/>
      <c r="AV130" s="227"/>
      <c r="AW130" s="227"/>
      <c r="AX130" s="791" t="s">
        <v>496</v>
      </c>
      <c r="AY130" s="792"/>
      <c r="AZ130" s="792"/>
      <c r="BA130" s="792"/>
      <c r="BB130" s="792"/>
      <c r="BC130" s="792"/>
      <c r="BD130" s="792"/>
      <c r="BE130" s="793"/>
      <c r="BF130" s="794">
        <v>11</v>
      </c>
      <c r="BG130" s="795"/>
      <c r="BH130" s="795"/>
      <c r="BI130" s="795"/>
      <c r="BJ130" s="795"/>
      <c r="BK130" s="795"/>
      <c r="BL130" s="796"/>
      <c r="BM130" s="794">
        <v>25</v>
      </c>
      <c r="BN130" s="795"/>
      <c r="BO130" s="795"/>
      <c r="BP130" s="795"/>
      <c r="BQ130" s="795"/>
      <c r="BR130" s="795"/>
      <c r="BS130" s="796"/>
      <c r="BT130" s="794">
        <v>35</v>
      </c>
      <c r="BU130" s="795"/>
      <c r="BV130" s="795"/>
      <c r="BW130" s="795"/>
      <c r="BX130" s="795"/>
      <c r="BY130" s="795"/>
      <c r="BZ130" s="79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98"/>
      <c r="B131" s="799"/>
      <c r="C131" s="799"/>
      <c r="D131" s="799"/>
      <c r="E131" s="799"/>
      <c r="F131" s="799"/>
      <c r="G131" s="799"/>
      <c r="H131" s="799"/>
      <c r="I131" s="799"/>
      <c r="J131" s="799"/>
      <c r="K131" s="799"/>
      <c r="L131" s="799"/>
      <c r="M131" s="799"/>
      <c r="N131" s="799"/>
      <c r="O131" s="799"/>
      <c r="P131" s="799"/>
      <c r="Q131" s="799"/>
      <c r="R131" s="799"/>
      <c r="S131" s="799"/>
      <c r="T131" s="799"/>
      <c r="U131" s="799"/>
      <c r="V131" s="799"/>
      <c r="W131" s="800" t="s">
        <v>497</v>
      </c>
      <c r="X131" s="801"/>
      <c r="Y131" s="801"/>
      <c r="Z131" s="802"/>
      <c r="AA131" s="803">
        <v>2598373</v>
      </c>
      <c r="AB131" s="804"/>
      <c r="AC131" s="804"/>
      <c r="AD131" s="804"/>
      <c r="AE131" s="805"/>
      <c r="AF131" s="806">
        <v>2744782</v>
      </c>
      <c r="AG131" s="804"/>
      <c r="AH131" s="804"/>
      <c r="AI131" s="804"/>
      <c r="AJ131" s="805"/>
      <c r="AK131" s="806">
        <v>2920584</v>
      </c>
      <c r="AL131" s="804"/>
      <c r="AM131" s="804"/>
      <c r="AN131" s="804"/>
      <c r="AO131" s="805"/>
      <c r="AP131" s="807"/>
      <c r="AQ131" s="808"/>
      <c r="AR131" s="808"/>
      <c r="AS131" s="808"/>
      <c r="AT131" s="809"/>
      <c r="AU131" s="227"/>
      <c r="AV131" s="227"/>
      <c r="AW131" s="227"/>
      <c r="AX131" s="769" t="s">
        <v>498</v>
      </c>
      <c r="AY131" s="770"/>
      <c r="AZ131" s="770"/>
      <c r="BA131" s="770"/>
      <c r="BB131" s="770"/>
      <c r="BC131" s="770"/>
      <c r="BD131" s="770"/>
      <c r="BE131" s="771"/>
      <c r="BF131" s="772">
        <v>21.5</v>
      </c>
      <c r="BG131" s="773"/>
      <c r="BH131" s="773"/>
      <c r="BI131" s="773"/>
      <c r="BJ131" s="773"/>
      <c r="BK131" s="773"/>
      <c r="BL131" s="774"/>
      <c r="BM131" s="772">
        <v>350</v>
      </c>
      <c r="BN131" s="773"/>
      <c r="BO131" s="773"/>
      <c r="BP131" s="773"/>
      <c r="BQ131" s="773"/>
      <c r="BR131" s="773"/>
      <c r="BS131" s="774"/>
      <c r="BT131" s="775"/>
      <c r="BU131" s="776"/>
      <c r="BV131" s="776"/>
      <c r="BW131" s="776"/>
      <c r="BX131" s="776"/>
      <c r="BY131" s="776"/>
      <c r="BZ131" s="7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78" t="s">
        <v>499</v>
      </c>
      <c r="B132" s="779"/>
      <c r="C132" s="779"/>
      <c r="D132" s="779"/>
      <c r="E132" s="779"/>
      <c r="F132" s="779"/>
      <c r="G132" s="779"/>
      <c r="H132" s="779"/>
      <c r="I132" s="779"/>
      <c r="J132" s="779"/>
      <c r="K132" s="779"/>
      <c r="L132" s="779"/>
      <c r="M132" s="779"/>
      <c r="N132" s="779"/>
      <c r="O132" s="779"/>
      <c r="P132" s="779"/>
      <c r="Q132" s="779"/>
      <c r="R132" s="779"/>
      <c r="S132" s="779"/>
      <c r="T132" s="779"/>
      <c r="U132" s="779"/>
      <c r="V132" s="782" t="s">
        <v>500</v>
      </c>
      <c r="W132" s="782"/>
      <c r="X132" s="782"/>
      <c r="Y132" s="782"/>
      <c r="Z132" s="783"/>
      <c r="AA132" s="784">
        <v>11.857766379999999</v>
      </c>
      <c r="AB132" s="785"/>
      <c r="AC132" s="785"/>
      <c r="AD132" s="785"/>
      <c r="AE132" s="786"/>
      <c r="AF132" s="787">
        <v>11.32694691</v>
      </c>
      <c r="AG132" s="785"/>
      <c r="AH132" s="785"/>
      <c r="AI132" s="785"/>
      <c r="AJ132" s="786"/>
      <c r="AK132" s="787">
        <v>10.10246581</v>
      </c>
      <c r="AL132" s="785"/>
      <c r="AM132" s="785"/>
      <c r="AN132" s="785"/>
      <c r="AO132" s="786"/>
      <c r="AP132" s="788"/>
      <c r="AQ132" s="789"/>
      <c r="AR132" s="789"/>
      <c r="AS132" s="789"/>
      <c r="AT132" s="790"/>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80"/>
      <c r="B133" s="781"/>
      <c r="C133" s="781"/>
      <c r="D133" s="781"/>
      <c r="E133" s="781"/>
      <c r="F133" s="781"/>
      <c r="G133" s="781"/>
      <c r="H133" s="781"/>
      <c r="I133" s="781"/>
      <c r="J133" s="781"/>
      <c r="K133" s="781"/>
      <c r="L133" s="781"/>
      <c r="M133" s="781"/>
      <c r="N133" s="781"/>
      <c r="O133" s="781"/>
      <c r="P133" s="781"/>
      <c r="Q133" s="781"/>
      <c r="R133" s="781"/>
      <c r="S133" s="781"/>
      <c r="T133" s="781"/>
      <c r="U133" s="781"/>
      <c r="V133" s="761" t="s">
        <v>501</v>
      </c>
      <c r="W133" s="761"/>
      <c r="X133" s="761"/>
      <c r="Y133" s="761"/>
      <c r="Z133" s="762"/>
      <c r="AA133" s="763">
        <v>12.4</v>
      </c>
      <c r="AB133" s="764"/>
      <c r="AC133" s="764"/>
      <c r="AD133" s="764"/>
      <c r="AE133" s="765"/>
      <c r="AF133" s="763">
        <v>11.9</v>
      </c>
      <c r="AG133" s="764"/>
      <c r="AH133" s="764"/>
      <c r="AI133" s="764"/>
      <c r="AJ133" s="765"/>
      <c r="AK133" s="763">
        <v>11</v>
      </c>
      <c r="AL133" s="764"/>
      <c r="AM133" s="764"/>
      <c r="AN133" s="764"/>
      <c r="AO133" s="765"/>
      <c r="AP133" s="766"/>
      <c r="AQ133" s="767"/>
      <c r="AR133" s="767"/>
      <c r="AS133" s="767"/>
      <c r="AT133" s="768"/>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cw8Q6BwoINpRfsoXZJ4bY13OjvuGpAGyzW8tw5YGkpRWx2uf/9wZ2nHdFW9RoFAmb27fB7uX2Av617aQc6ITw==" saltValue="/7fyD+o0ILM4nP5kgvWw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39370078740157483" right="0.19685039370078741" top="0.59055118110236227" bottom="0.19685039370078741" header="0.39370078740157483" footer="0.19685039370078741"/>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40" zoomScaleNormal="85" zoomScaleSheetLayoutView="4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MPgydFSjUGV475t35cPbwwodL9KIrrQ1xbZsZ2veU9XQT30V2dQ6v64E4NJ5qx8pmLq+gU+hhz84NG9WQ/T+hw==" saltValue="6JShVF6r0xOGUlzZ2v1fmg==" spinCount="100000" sheet="1" objects="1" scenarios="1"/>
  <dataConsolidate/>
  <phoneticPr fontId="2"/>
  <pageMargins left="0.39370078740157483" right="0.19685039370078741" top="0.59055118110236227" bottom="0.19685039370078741" header="0.39370078740157483" footer="0.19685039370078741"/>
  <pageSetup paperSize="9" scale="30" orientation="portrait" horizont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95"/>
  <sheetViews>
    <sheetView showGridLines="0" zoomScale="40" zoomScaleNormal="4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sheetData>
  <sheetProtection algorithmName="SHA-512" hashValue="7uceVG7bo6ML9xjqkgn5Z+uiAQA8VsGtoXuVz9QXJEu3hsazWX0gPy9zTHp45UqRodstiP7/71F+eVOHjBjzlw==" saltValue="2rghmXOI7Aa42T9RohRtGA==" spinCount="100000" sheet="1" objects="1" scenarios="1"/>
  <dataConsolidate/>
  <phoneticPr fontId="2"/>
  <pageMargins left="0.39370078740157483" right="0.19685039370078741" top="0.59055118110236227" bottom="0.19685039370078741" header="0.39370078740157483" footer="0.19685039370078741"/>
  <pageSetup paperSize="9" scale="32" orientation="portrait" horizontalDpi="12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0" zoomScaleSheetLayoutView="50" workbookViewId="0"/>
  </sheetViews>
  <sheetFormatPr defaultColWidth="0" defaultRowHeight="13.5" customHeight="1" zeroHeight="1" x14ac:dyDescent="0.15"/>
  <cols>
    <col min="1" max="36" width="2.5" style="255" customWidth="1"/>
    <col min="37" max="44" width="17" style="255" customWidth="1"/>
    <col min="45" max="45" width="6.125" style="262" customWidth="1"/>
    <col min="46" max="46" width="3" style="260" customWidth="1"/>
    <col min="47" max="47" width="19.125" style="255" hidden="1" customWidth="1"/>
    <col min="48" max="52" width="12.625" style="255" hidden="1" customWidth="1"/>
    <col min="53" max="16384" width="8.625" style="255" hidden="1"/>
  </cols>
  <sheetData>
    <row r="1" spans="1:46" x14ac:dyDescent="0.15">
      <c r="AS1" s="256"/>
      <c r="AT1" s="256"/>
    </row>
    <row r="2" spans="1:46" x14ac:dyDescent="0.15">
      <c r="AS2" s="256"/>
      <c r="AT2" s="256"/>
    </row>
    <row r="3" spans="1:46" x14ac:dyDescent="0.15">
      <c r="AS3" s="256"/>
      <c r="AT3" s="256"/>
    </row>
    <row r="4" spans="1:46" x14ac:dyDescent="0.15">
      <c r="AS4" s="256"/>
      <c r="AT4" s="256"/>
    </row>
    <row r="5" spans="1:46" ht="17.25" x14ac:dyDescent="0.15">
      <c r="A5" s="257" t="s">
        <v>503</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9"/>
    </row>
    <row r="6" spans="1:46" x14ac:dyDescent="0.15">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61" t="s">
        <v>504</v>
      </c>
      <c r="AL6" s="261"/>
      <c r="AM6" s="261"/>
      <c r="AN6" s="261"/>
      <c r="AO6" s="256"/>
      <c r="AP6" s="256"/>
      <c r="AQ6" s="256"/>
      <c r="AR6" s="256"/>
    </row>
    <row r="7" spans="1:46" ht="13.5" customHeight="1" x14ac:dyDescent="0.15">
      <c r="A7" s="26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63"/>
      <c r="AL7" s="264"/>
      <c r="AM7" s="264"/>
      <c r="AN7" s="265"/>
      <c r="AO7" s="1158" t="s">
        <v>505</v>
      </c>
      <c r="AP7" s="266"/>
      <c r="AQ7" s="267" t="s">
        <v>506</v>
      </c>
      <c r="AR7" s="268"/>
    </row>
    <row r="8" spans="1:46" x14ac:dyDescent="0.15">
      <c r="A8" s="26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69"/>
      <c r="AL8" s="270"/>
      <c r="AM8" s="270"/>
      <c r="AN8" s="271"/>
      <c r="AO8" s="1159"/>
      <c r="AP8" s="272" t="s">
        <v>507</v>
      </c>
      <c r="AQ8" s="273" t="s">
        <v>508</v>
      </c>
      <c r="AR8" s="274" t="s">
        <v>509</v>
      </c>
    </row>
    <row r="9" spans="1:46" x14ac:dyDescent="0.15">
      <c r="A9" s="26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1170" t="s">
        <v>510</v>
      </c>
      <c r="AL9" s="1171"/>
      <c r="AM9" s="1171"/>
      <c r="AN9" s="1172"/>
      <c r="AO9" s="275">
        <v>975618</v>
      </c>
      <c r="AP9" s="275">
        <v>196975</v>
      </c>
      <c r="AQ9" s="276">
        <v>135698</v>
      </c>
      <c r="AR9" s="277">
        <v>45.2</v>
      </c>
    </row>
    <row r="10" spans="1:46" ht="13.5" customHeight="1" x14ac:dyDescent="0.15">
      <c r="A10" s="26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1170" t="s">
        <v>511</v>
      </c>
      <c r="AL10" s="1171"/>
      <c r="AM10" s="1171"/>
      <c r="AN10" s="1172"/>
      <c r="AO10" s="278">
        <v>5663</v>
      </c>
      <c r="AP10" s="278">
        <v>1143</v>
      </c>
      <c r="AQ10" s="279">
        <v>15070</v>
      </c>
      <c r="AR10" s="280">
        <v>-92.4</v>
      </c>
    </row>
    <row r="11" spans="1:46" ht="13.5" customHeight="1" x14ac:dyDescent="0.15">
      <c r="A11" s="26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1170" t="s">
        <v>512</v>
      </c>
      <c r="AL11" s="1171"/>
      <c r="AM11" s="1171"/>
      <c r="AN11" s="1172"/>
      <c r="AO11" s="278">
        <v>12702</v>
      </c>
      <c r="AP11" s="278">
        <v>2565</v>
      </c>
      <c r="AQ11" s="279">
        <v>1204</v>
      </c>
      <c r="AR11" s="280">
        <v>113</v>
      </c>
    </row>
    <row r="12" spans="1:46" ht="13.5" customHeight="1" x14ac:dyDescent="0.15">
      <c r="A12" s="260"/>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1170" t="s">
        <v>513</v>
      </c>
      <c r="AL12" s="1171"/>
      <c r="AM12" s="1171"/>
      <c r="AN12" s="1172"/>
      <c r="AO12" s="278" t="s">
        <v>514</v>
      </c>
      <c r="AP12" s="278" t="s">
        <v>514</v>
      </c>
      <c r="AQ12" s="279" t="s">
        <v>514</v>
      </c>
      <c r="AR12" s="280" t="s">
        <v>514</v>
      </c>
    </row>
    <row r="13" spans="1:46" ht="13.5" customHeight="1" x14ac:dyDescent="0.15">
      <c r="A13" s="260"/>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1170" t="s">
        <v>515</v>
      </c>
      <c r="AL13" s="1171"/>
      <c r="AM13" s="1171"/>
      <c r="AN13" s="1172"/>
      <c r="AO13" s="278">
        <v>93562</v>
      </c>
      <c r="AP13" s="278">
        <v>18890</v>
      </c>
      <c r="AQ13" s="279">
        <v>5161</v>
      </c>
      <c r="AR13" s="280">
        <v>266</v>
      </c>
    </row>
    <row r="14" spans="1:46" ht="13.5" customHeight="1" x14ac:dyDescent="0.15">
      <c r="A14" s="260"/>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1170" t="s">
        <v>516</v>
      </c>
      <c r="AL14" s="1171"/>
      <c r="AM14" s="1171"/>
      <c r="AN14" s="1172"/>
      <c r="AO14" s="278">
        <v>12833</v>
      </c>
      <c r="AP14" s="278">
        <v>2591</v>
      </c>
      <c r="AQ14" s="279">
        <v>2589</v>
      </c>
      <c r="AR14" s="280">
        <v>0.1</v>
      </c>
    </row>
    <row r="15" spans="1:46" ht="13.5" customHeight="1" x14ac:dyDescent="0.15">
      <c r="A15" s="260"/>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1173" t="s">
        <v>517</v>
      </c>
      <c r="AL15" s="1174"/>
      <c r="AM15" s="1174"/>
      <c r="AN15" s="1175"/>
      <c r="AO15" s="278">
        <v>-77443</v>
      </c>
      <c r="AP15" s="278">
        <v>-15636</v>
      </c>
      <c r="AQ15" s="279">
        <v>-9993</v>
      </c>
      <c r="AR15" s="280">
        <v>56.5</v>
      </c>
    </row>
    <row r="16" spans="1:46" x14ac:dyDescent="0.15">
      <c r="A16" s="260"/>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173" t="s">
        <v>187</v>
      </c>
      <c r="AL16" s="1174"/>
      <c r="AM16" s="1174"/>
      <c r="AN16" s="1175"/>
      <c r="AO16" s="278">
        <v>1022935</v>
      </c>
      <c r="AP16" s="278">
        <v>206528</v>
      </c>
      <c r="AQ16" s="279">
        <v>149729</v>
      </c>
      <c r="AR16" s="280">
        <v>37.9</v>
      </c>
    </row>
    <row r="17" spans="1:46" x14ac:dyDescent="0.15">
      <c r="A17" s="260"/>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81"/>
    </row>
    <row r="18" spans="1:46" x14ac:dyDescent="0.15">
      <c r="A18" s="260"/>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82"/>
      <c r="AR18" s="282"/>
    </row>
    <row r="19" spans="1:46" x14ac:dyDescent="0.15">
      <c r="A19" s="260"/>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t="s">
        <v>518</v>
      </c>
      <c r="AL19" s="256"/>
      <c r="AM19" s="256"/>
      <c r="AN19" s="256"/>
      <c r="AO19" s="256"/>
      <c r="AP19" s="256"/>
      <c r="AQ19" s="256"/>
      <c r="AR19" s="256"/>
    </row>
    <row r="20" spans="1:46" x14ac:dyDescent="0.15">
      <c r="A20" s="260"/>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83"/>
      <c r="AL20" s="284"/>
      <c r="AM20" s="284"/>
      <c r="AN20" s="285"/>
      <c r="AO20" s="286" t="s">
        <v>519</v>
      </c>
      <c r="AP20" s="287" t="s">
        <v>520</v>
      </c>
      <c r="AQ20" s="288" t="s">
        <v>521</v>
      </c>
      <c r="AR20" s="289"/>
    </row>
    <row r="21" spans="1:46" s="295" customFormat="1" x14ac:dyDescent="0.15">
      <c r="A21" s="290"/>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1176" t="s">
        <v>522</v>
      </c>
      <c r="AL21" s="1177"/>
      <c r="AM21" s="1177"/>
      <c r="AN21" s="1178"/>
      <c r="AO21" s="291">
        <v>21.6</v>
      </c>
      <c r="AP21" s="292">
        <v>13.47</v>
      </c>
      <c r="AQ21" s="293">
        <v>8.1300000000000008</v>
      </c>
      <c r="AR21" s="261"/>
      <c r="AS21" s="294"/>
      <c r="AT21" s="290"/>
    </row>
    <row r="22" spans="1:46" s="295" customFormat="1" x14ac:dyDescent="0.15">
      <c r="A22" s="290"/>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1176" t="s">
        <v>523</v>
      </c>
      <c r="AL22" s="1177"/>
      <c r="AM22" s="1177"/>
      <c r="AN22" s="1178"/>
      <c r="AO22" s="296">
        <v>96.9</v>
      </c>
      <c r="AP22" s="297">
        <v>96.1</v>
      </c>
      <c r="AQ22" s="298">
        <v>0.8</v>
      </c>
      <c r="AR22" s="282"/>
      <c r="AS22" s="294"/>
      <c r="AT22" s="290"/>
    </row>
    <row r="23" spans="1:46" s="295" customFormat="1" x14ac:dyDescent="0.15">
      <c r="A23" s="290"/>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82"/>
      <c r="AQ23" s="282"/>
      <c r="AR23" s="282"/>
      <c r="AS23" s="294"/>
      <c r="AT23" s="290"/>
    </row>
    <row r="24" spans="1:46" s="295" customFormat="1" x14ac:dyDescent="0.15">
      <c r="A24" s="290"/>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82"/>
      <c r="AQ24" s="282"/>
      <c r="AR24" s="282"/>
      <c r="AS24" s="294"/>
      <c r="AT24" s="290"/>
    </row>
    <row r="25" spans="1:46" s="295" customFormat="1" x14ac:dyDescent="0.15">
      <c r="A25" s="299"/>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1"/>
      <c r="AQ25" s="301"/>
      <c r="AR25" s="301"/>
      <c r="AS25" s="302"/>
      <c r="AT25" s="290"/>
    </row>
    <row r="26" spans="1:46" s="295" customFormat="1" x14ac:dyDescent="0.15">
      <c r="A26" s="1169" t="s">
        <v>524</v>
      </c>
      <c r="B26" s="1169"/>
      <c r="C26" s="1169"/>
      <c r="D26" s="1169"/>
      <c r="E26" s="1169"/>
      <c r="F26" s="1169"/>
      <c r="G26" s="1169"/>
      <c r="H26" s="1169"/>
      <c r="I26" s="1169"/>
      <c r="J26" s="1169"/>
      <c r="K26" s="1169"/>
      <c r="L26" s="1169"/>
      <c r="M26" s="1169"/>
      <c r="N26" s="1169"/>
      <c r="O26" s="1169"/>
      <c r="P26" s="1169"/>
      <c r="Q26" s="1169"/>
      <c r="R26" s="1169"/>
      <c r="S26" s="1169"/>
      <c r="T26" s="1169"/>
      <c r="U26" s="1169"/>
      <c r="V26" s="1169"/>
      <c r="W26" s="1169"/>
      <c r="X26" s="1169"/>
      <c r="Y26" s="1169"/>
      <c r="Z26" s="1169"/>
      <c r="AA26" s="1169"/>
      <c r="AB26" s="1169"/>
      <c r="AC26" s="1169"/>
      <c r="AD26" s="1169"/>
      <c r="AE26" s="1169"/>
      <c r="AF26" s="1169"/>
      <c r="AG26" s="1169"/>
      <c r="AH26" s="1169"/>
      <c r="AI26" s="1169"/>
      <c r="AJ26" s="1169"/>
      <c r="AK26" s="1169"/>
      <c r="AL26" s="1169"/>
      <c r="AM26" s="1169"/>
      <c r="AN26" s="1169"/>
      <c r="AO26" s="1169"/>
      <c r="AP26" s="1169"/>
      <c r="AQ26" s="1169"/>
      <c r="AR26" s="1169"/>
      <c r="AS26" s="1169"/>
      <c r="AT26" s="261"/>
    </row>
    <row r="27" spans="1:46" x14ac:dyDescent="0.15">
      <c r="A27" s="303"/>
      <c r="AO27" s="256"/>
      <c r="AP27" s="256"/>
      <c r="AQ27" s="256"/>
      <c r="AR27" s="256"/>
      <c r="AS27" s="256"/>
      <c r="AT27" s="256"/>
    </row>
    <row r="28" spans="1:46" ht="17.25" x14ac:dyDescent="0.15">
      <c r="A28" s="257" t="s">
        <v>525</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304"/>
    </row>
    <row r="29" spans="1:46" x14ac:dyDescent="0.15">
      <c r="A29" s="260"/>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61" t="s">
        <v>526</v>
      </c>
      <c r="AL29" s="261"/>
      <c r="AM29" s="261"/>
      <c r="AN29" s="261"/>
      <c r="AO29" s="256"/>
      <c r="AP29" s="256"/>
      <c r="AQ29" s="256"/>
      <c r="AR29" s="256"/>
      <c r="AS29" s="305"/>
    </row>
    <row r="30" spans="1:46" ht="13.5" customHeight="1" x14ac:dyDescent="0.15">
      <c r="A30" s="260"/>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63"/>
      <c r="AL30" s="264"/>
      <c r="AM30" s="264"/>
      <c r="AN30" s="265"/>
      <c r="AO30" s="1158" t="s">
        <v>505</v>
      </c>
      <c r="AP30" s="266"/>
      <c r="AQ30" s="267" t="s">
        <v>506</v>
      </c>
      <c r="AR30" s="268"/>
    </row>
    <row r="31" spans="1:46" x14ac:dyDescent="0.15">
      <c r="A31" s="260"/>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69"/>
      <c r="AL31" s="270"/>
      <c r="AM31" s="270"/>
      <c r="AN31" s="271"/>
      <c r="AO31" s="1159"/>
      <c r="AP31" s="272" t="s">
        <v>507</v>
      </c>
      <c r="AQ31" s="273" t="s">
        <v>508</v>
      </c>
      <c r="AR31" s="274" t="s">
        <v>509</v>
      </c>
    </row>
    <row r="32" spans="1:46" ht="27" customHeight="1" x14ac:dyDescent="0.15">
      <c r="A32" s="260"/>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1160" t="s">
        <v>527</v>
      </c>
      <c r="AL32" s="1161"/>
      <c r="AM32" s="1161"/>
      <c r="AN32" s="1162"/>
      <c r="AO32" s="306">
        <v>548952</v>
      </c>
      <c r="AP32" s="306">
        <v>110832</v>
      </c>
      <c r="AQ32" s="307">
        <v>77495</v>
      </c>
      <c r="AR32" s="308">
        <v>43</v>
      </c>
    </row>
    <row r="33" spans="1:46" ht="13.5" customHeight="1" x14ac:dyDescent="0.15">
      <c r="A33" s="260"/>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1160" t="s">
        <v>528</v>
      </c>
      <c r="AL33" s="1161"/>
      <c r="AM33" s="1161"/>
      <c r="AN33" s="1162"/>
      <c r="AO33" s="306" t="s">
        <v>514</v>
      </c>
      <c r="AP33" s="306" t="s">
        <v>514</v>
      </c>
      <c r="AQ33" s="307" t="s">
        <v>514</v>
      </c>
      <c r="AR33" s="308" t="s">
        <v>514</v>
      </c>
    </row>
    <row r="34" spans="1:46" ht="27" customHeight="1" x14ac:dyDescent="0.15">
      <c r="A34" s="260"/>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1160" t="s">
        <v>529</v>
      </c>
      <c r="AL34" s="1161"/>
      <c r="AM34" s="1161"/>
      <c r="AN34" s="1162"/>
      <c r="AO34" s="306" t="s">
        <v>514</v>
      </c>
      <c r="AP34" s="306" t="s">
        <v>514</v>
      </c>
      <c r="AQ34" s="307" t="s">
        <v>514</v>
      </c>
      <c r="AR34" s="308" t="s">
        <v>514</v>
      </c>
    </row>
    <row r="35" spans="1:46" ht="27" customHeight="1" x14ac:dyDescent="0.15">
      <c r="A35" s="260"/>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1160" t="s">
        <v>530</v>
      </c>
      <c r="AL35" s="1161"/>
      <c r="AM35" s="1161"/>
      <c r="AN35" s="1162"/>
      <c r="AO35" s="306">
        <v>125674</v>
      </c>
      <c r="AP35" s="306">
        <v>25373</v>
      </c>
      <c r="AQ35" s="307">
        <v>26940</v>
      </c>
      <c r="AR35" s="308">
        <v>-5.8</v>
      </c>
    </row>
    <row r="36" spans="1:46" ht="27" customHeight="1" x14ac:dyDescent="0.15">
      <c r="A36" s="260"/>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1160" t="s">
        <v>531</v>
      </c>
      <c r="AL36" s="1161"/>
      <c r="AM36" s="1161"/>
      <c r="AN36" s="1162"/>
      <c r="AO36" s="306">
        <v>17657</v>
      </c>
      <c r="AP36" s="306">
        <v>3565</v>
      </c>
      <c r="AQ36" s="307">
        <v>3757</v>
      </c>
      <c r="AR36" s="308">
        <v>-5.0999999999999996</v>
      </c>
    </row>
    <row r="37" spans="1:46" ht="13.5" customHeight="1" x14ac:dyDescent="0.15">
      <c r="A37" s="260"/>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1160" t="s">
        <v>532</v>
      </c>
      <c r="AL37" s="1161"/>
      <c r="AM37" s="1161"/>
      <c r="AN37" s="1162"/>
      <c r="AO37" s="306">
        <v>3367</v>
      </c>
      <c r="AP37" s="306">
        <v>680</v>
      </c>
      <c r="AQ37" s="307">
        <v>476</v>
      </c>
      <c r="AR37" s="308">
        <v>42.9</v>
      </c>
    </row>
    <row r="38" spans="1:46" ht="27" customHeight="1" x14ac:dyDescent="0.15">
      <c r="A38" s="260"/>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1163" t="s">
        <v>533</v>
      </c>
      <c r="AL38" s="1164"/>
      <c r="AM38" s="1164"/>
      <c r="AN38" s="1165"/>
      <c r="AO38" s="309" t="s">
        <v>514</v>
      </c>
      <c r="AP38" s="309" t="s">
        <v>514</v>
      </c>
      <c r="AQ38" s="310">
        <v>3</v>
      </c>
      <c r="AR38" s="298" t="s">
        <v>514</v>
      </c>
      <c r="AS38" s="305"/>
    </row>
    <row r="39" spans="1:46" x14ac:dyDescent="0.15">
      <c r="A39" s="260"/>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1163" t="s">
        <v>534</v>
      </c>
      <c r="AL39" s="1164"/>
      <c r="AM39" s="1164"/>
      <c r="AN39" s="1165"/>
      <c r="AO39" s="306">
        <v>-31419</v>
      </c>
      <c r="AP39" s="306">
        <v>-6343</v>
      </c>
      <c r="AQ39" s="307">
        <v>-1869</v>
      </c>
      <c r="AR39" s="308">
        <v>239.4</v>
      </c>
      <c r="AS39" s="305"/>
    </row>
    <row r="40" spans="1:46" ht="27" customHeight="1" x14ac:dyDescent="0.15">
      <c r="A40" s="260"/>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1160" t="s">
        <v>535</v>
      </c>
      <c r="AL40" s="1161"/>
      <c r="AM40" s="1161"/>
      <c r="AN40" s="1162"/>
      <c r="AO40" s="306">
        <v>-369180</v>
      </c>
      <c r="AP40" s="306">
        <v>-74537</v>
      </c>
      <c r="AQ40" s="307">
        <v>-73868</v>
      </c>
      <c r="AR40" s="308">
        <v>0.9</v>
      </c>
      <c r="AS40" s="305"/>
    </row>
    <row r="41" spans="1:46" x14ac:dyDescent="0.15">
      <c r="A41" s="260"/>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1166" t="s">
        <v>296</v>
      </c>
      <c r="AL41" s="1167"/>
      <c r="AM41" s="1167"/>
      <c r="AN41" s="1168"/>
      <c r="AO41" s="306">
        <v>295051</v>
      </c>
      <c r="AP41" s="306">
        <v>59570</v>
      </c>
      <c r="AQ41" s="307">
        <v>32935</v>
      </c>
      <c r="AR41" s="308">
        <v>80.900000000000006</v>
      </c>
      <c r="AS41" s="305"/>
    </row>
    <row r="42" spans="1:46" x14ac:dyDescent="0.15">
      <c r="A42" s="260"/>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311" t="s">
        <v>536</v>
      </c>
      <c r="AL42" s="256"/>
      <c r="AM42" s="256"/>
      <c r="AN42" s="256"/>
      <c r="AO42" s="256"/>
      <c r="AP42" s="256"/>
      <c r="AQ42" s="282"/>
      <c r="AR42" s="282"/>
      <c r="AS42" s="305"/>
    </row>
    <row r="43" spans="1:46" x14ac:dyDescent="0.15">
      <c r="A43" s="260"/>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312"/>
      <c r="AQ43" s="282"/>
      <c r="AR43" s="256"/>
      <c r="AS43" s="305"/>
    </row>
    <row r="44" spans="1:46" x14ac:dyDescent="0.15">
      <c r="A44" s="260"/>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82"/>
      <c r="AR44" s="256"/>
    </row>
    <row r="45" spans="1:46" x14ac:dyDescent="0.15">
      <c r="A45" s="258"/>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313"/>
      <c r="AR45" s="258"/>
      <c r="AS45" s="258"/>
      <c r="AT45" s="256"/>
    </row>
    <row r="46" spans="1:46" x14ac:dyDescent="0.15">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256"/>
    </row>
    <row r="47" spans="1:46" ht="17.25" customHeight="1" x14ac:dyDescent="0.15">
      <c r="A47" s="315" t="s">
        <v>537</v>
      </c>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row>
    <row r="48" spans="1:46" x14ac:dyDescent="0.15">
      <c r="A48" s="260"/>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316" t="s">
        <v>538</v>
      </c>
      <c r="AL48" s="316"/>
      <c r="AM48" s="316"/>
      <c r="AN48" s="316"/>
      <c r="AO48" s="316"/>
      <c r="AP48" s="316"/>
      <c r="AQ48" s="317"/>
      <c r="AR48" s="316"/>
    </row>
    <row r="49" spans="1:44" ht="13.5" customHeight="1" x14ac:dyDescent="0.15">
      <c r="A49" s="260"/>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318"/>
      <c r="AL49" s="319"/>
      <c r="AM49" s="1153" t="s">
        <v>505</v>
      </c>
      <c r="AN49" s="1155" t="s">
        <v>539</v>
      </c>
      <c r="AO49" s="1156"/>
      <c r="AP49" s="1156"/>
      <c r="AQ49" s="1156"/>
      <c r="AR49" s="1157"/>
    </row>
    <row r="50" spans="1:44" x14ac:dyDescent="0.15">
      <c r="A50" s="260"/>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320"/>
      <c r="AL50" s="321"/>
      <c r="AM50" s="1154"/>
      <c r="AN50" s="322" t="s">
        <v>540</v>
      </c>
      <c r="AO50" s="323" t="s">
        <v>541</v>
      </c>
      <c r="AP50" s="324" t="s">
        <v>542</v>
      </c>
      <c r="AQ50" s="325" t="s">
        <v>543</v>
      </c>
      <c r="AR50" s="326" t="s">
        <v>544</v>
      </c>
    </row>
    <row r="51" spans="1:44" x14ac:dyDescent="0.15">
      <c r="A51" s="260"/>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318" t="s">
        <v>545</v>
      </c>
      <c r="AL51" s="319"/>
      <c r="AM51" s="327">
        <v>667672</v>
      </c>
      <c r="AN51" s="328">
        <v>121021</v>
      </c>
      <c r="AO51" s="329">
        <v>92.8</v>
      </c>
      <c r="AP51" s="330">
        <v>122882</v>
      </c>
      <c r="AQ51" s="331">
        <v>-11.4</v>
      </c>
      <c r="AR51" s="332">
        <v>104.2</v>
      </c>
    </row>
    <row r="52" spans="1:44" x14ac:dyDescent="0.15">
      <c r="A52" s="260"/>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333"/>
      <c r="AL52" s="334" t="s">
        <v>546</v>
      </c>
      <c r="AM52" s="335">
        <v>468348</v>
      </c>
      <c r="AN52" s="336">
        <v>84892</v>
      </c>
      <c r="AO52" s="337">
        <v>126</v>
      </c>
      <c r="AP52" s="338">
        <v>65785</v>
      </c>
      <c r="AQ52" s="339">
        <v>-7.6</v>
      </c>
      <c r="AR52" s="340">
        <v>133.6</v>
      </c>
    </row>
    <row r="53" spans="1:44" x14ac:dyDescent="0.15">
      <c r="A53" s="260"/>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318" t="s">
        <v>547</v>
      </c>
      <c r="AL53" s="319"/>
      <c r="AM53" s="327">
        <v>665847</v>
      </c>
      <c r="AN53" s="328">
        <v>121217</v>
      </c>
      <c r="AO53" s="329">
        <v>0.2</v>
      </c>
      <c r="AP53" s="330">
        <v>114790</v>
      </c>
      <c r="AQ53" s="331">
        <v>-6.6</v>
      </c>
      <c r="AR53" s="332">
        <v>6.8</v>
      </c>
    </row>
    <row r="54" spans="1:44" x14ac:dyDescent="0.15">
      <c r="A54" s="260"/>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333"/>
      <c r="AL54" s="334" t="s">
        <v>546</v>
      </c>
      <c r="AM54" s="335">
        <v>463231</v>
      </c>
      <c r="AN54" s="336">
        <v>84331</v>
      </c>
      <c r="AO54" s="337">
        <v>-0.7</v>
      </c>
      <c r="AP54" s="338">
        <v>55601</v>
      </c>
      <c r="AQ54" s="339">
        <v>-15.5</v>
      </c>
      <c r="AR54" s="340">
        <v>14.8</v>
      </c>
    </row>
    <row r="55" spans="1:44" x14ac:dyDescent="0.15">
      <c r="A55" s="260"/>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318" t="s">
        <v>548</v>
      </c>
      <c r="AL55" s="319"/>
      <c r="AM55" s="327">
        <v>738451</v>
      </c>
      <c r="AN55" s="328">
        <v>140097</v>
      </c>
      <c r="AO55" s="329">
        <v>15.6</v>
      </c>
      <c r="AP55" s="330">
        <v>126262</v>
      </c>
      <c r="AQ55" s="331">
        <v>10</v>
      </c>
      <c r="AR55" s="332">
        <v>5.6</v>
      </c>
    </row>
    <row r="56" spans="1:44" x14ac:dyDescent="0.15">
      <c r="A56" s="260"/>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333"/>
      <c r="AL56" s="334" t="s">
        <v>546</v>
      </c>
      <c r="AM56" s="335">
        <v>396392</v>
      </c>
      <c r="AN56" s="336">
        <v>75202</v>
      </c>
      <c r="AO56" s="337">
        <v>-10.8</v>
      </c>
      <c r="AP56" s="338">
        <v>56769</v>
      </c>
      <c r="AQ56" s="339">
        <v>2.1</v>
      </c>
      <c r="AR56" s="340">
        <v>-12.9</v>
      </c>
    </row>
    <row r="57" spans="1:44" x14ac:dyDescent="0.15">
      <c r="A57" s="260"/>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318" t="s">
        <v>549</v>
      </c>
      <c r="AL57" s="319"/>
      <c r="AM57" s="327">
        <v>855294</v>
      </c>
      <c r="AN57" s="328">
        <v>167344</v>
      </c>
      <c r="AO57" s="329">
        <v>19.399999999999999</v>
      </c>
      <c r="AP57" s="330">
        <v>126525</v>
      </c>
      <c r="AQ57" s="331">
        <v>0.2</v>
      </c>
      <c r="AR57" s="332">
        <v>19.2</v>
      </c>
    </row>
    <row r="58" spans="1:44" x14ac:dyDescent="0.15">
      <c r="A58" s="260"/>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333"/>
      <c r="AL58" s="334" t="s">
        <v>546</v>
      </c>
      <c r="AM58" s="335">
        <v>355221</v>
      </c>
      <c r="AN58" s="336">
        <v>69501</v>
      </c>
      <c r="AO58" s="337">
        <v>-7.6</v>
      </c>
      <c r="AP58" s="338">
        <v>67052</v>
      </c>
      <c r="AQ58" s="339">
        <v>18.100000000000001</v>
      </c>
      <c r="AR58" s="340">
        <v>-25.7</v>
      </c>
    </row>
    <row r="59" spans="1:44" x14ac:dyDescent="0.15">
      <c r="A59" s="260"/>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318" t="s">
        <v>550</v>
      </c>
      <c r="AL59" s="319"/>
      <c r="AM59" s="327">
        <v>899518</v>
      </c>
      <c r="AN59" s="328">
        <v>181611</v>
      </c>
      <c r="AO59" s="329">
        <v>8.5</v>
      </c>
      <c r="AP59" s="330">
        <v>122054</v>
      </c>
      <c r="AQ59" s="331">
        <v>-3.5</v>
      </c>
      <c r="AR59" s="332">
        <v>12</v>
      </c>
    </row>
    <row r="60" spans="1:44" x14ac:dyDescent="0.15">
      <c r="A60" s="260"/>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333"/>
      <c r="AL60" s="334" t="s">
        <v>546</v>
      </c>
      <c r="AM60" s="335">
        <v>481112</v>
      </c>
      <c r="AN60" s="336">
        <v>97135</v>
      </c>
      <c r="AO60" s="337">
        <v>39.799999999999997</v>
      </c>
      <c r="AP60" s="338">
        <v>68298</v>
      </c>
      <c r="AQ60" s="339">
        <v>1.9</v>
      </c>
      <c r="AR60" s="340">
        <v>37.9</v>
      </c>
    </row>
    <row r="61" spans="1:44" x14ac:dyDescent="0.15">
      <c r="A61" s="260"/>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318" t="s">
        <v>551</v>
      </c>
      <c r="AL61" s="341"/>
      <c r="AM61" s="342">
        <v>765356</v>
      </c>
      <c r="AN61" s="343">
        <v>146258</v>
      </c>
      <c r="AO61" s="344">
        <v>27.3</v>
      </c>
      <c r="AP61" s="345">
        <v>122503</v>
      </c>
      <c r="AQ61" s="346">
        <v>-2.2999999999999998</v>
      </c>
      <c r="AR61" s="332">
        <v>29.6</v>
      </c>
    </row>
    <row r="62" spans="1:44" x14ac:dyDescent="0.15">
      <c r="A62" s="260"/>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333"/>
      <c r="AL62" s="334" t="s">
        <v>546</v>
      </c>
      <c r="AM62" s="335">
        <v>432861</v>
      </c>
      <c r="AN62" s="336">
        <v>82212</v>
      </c>
      <c r="AO62" s="337">
        <v>29.3</v>
      </c>
      <c r="AP62" s="338">
        <v>62701</v>
      </c>
      <c r="AQ62" s="339">
        <v>-0.2</v>
      </c>
      <c r="AR62" s="340">
        <v>29.5</v>
      </c>
    </row>
    <row r="63" spans="1:44" x14ac:dyDescent="0.15">
      <c r="A63" s="260"/>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row>
    <row r="64" spans="1:44" x14ac:dyDescent="0.15">
      <c r="A64" s="260"/>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row>
    <row r="65" spans="1:46" x14ac:dyDescent="0.15">
      <c r="A65" s="260"/>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56"/>
      <c r="AL67" s="256"/>
      <c r="AM67" s="256"/>
      <c r="AN67" s="256"/>
      <c r="AO67" s="256"/>
      <c r="AP67" s="256"/>
      <c r="AQ67" s="256"/>
      <c r="AR67" s="256"/>
      <c r="AS67" s="256"/>
      <c r="AT67" s="256"/>
    </row>
    <row r="68" spans="1:46" ht="13.5" hidden="1" customHeight="1" x14ac:dyDescent="0.15">
      <c r="AK68" s="256"/>
      <c r="AL68" s="256"/>
      <c r="AM68" s="256"/>
      <c r="AN68" s="256"/>
      <c r="AO68" s="256"/>
      <c r="AP68" s="256"/>
      <c r="AQ68" s="256"/>
      <c r="AR68" s="256"/>
    </row>
    <row r="69" spans="1:46" ht="13.5" hidden="1" customHeight="1" x14ac:dyDescent="0.15">
      <c r="AK69" s="256"/>
      <c r="AL69" s="256"/>
      <c r="AM69" s="256"/>
      <c r="AN69" s="256"/>
      <c r="AO69" s="256"/>
      <c r="AP69" s="256"/>
      <c r="AQ69" s="256"/>
      <c r="AR69" s="256"/>
    </row>
    <row r="70" spans="1:46" hidden="1" x14ac:dyDescent="0.15">
      <c r="AK70" s="256"/>
      <c r="AL70" s="256"/>
      <c r="AM70" s="256"/>
      <c r="AN70" s="256"/>
      <c r="AO70" s="256"/>
      <c r="AP70" s="256"/>
      <c r="AQ70" s="256"/>
      <c r="AR70" s="256"/>
    </row>
    <row r="71" spans="1:46" hidden="1" x14ac:dyDescent="0.15">
      <c r="AK71" s="256"/>
      <c r="AL71" s="256"/>
      <c r="AM71" s="256"/>
      <c r="AN71" s="256"/>
      <c r="AO71" s="256"/>
      <c r="AP71" s="256"/>
      <c r="AQ71" s="256"/>
      <c r="AR71" s="256"/>
    </row>
    <row r="72" spans="1:46" hidden="1" x14ac:dyDescent="0.15">
      <c r="AK72" s="256"/>
      <c r="AL72" s="256"/>
      <c r="AM72" s="256"/>
      <c r="AN72" s="256"/>
      <c r="AO72" s="256"/>
      <c r="AP72" s="256"/>
      <c r="AQ72" s="256"/>
      <c r="AR72" s="256"/>
    </row>
    <row r="73" spans="1:46" hidden="1" x14ac:dyDescent="0.15">
      <c r="AK73" s="256"/>
      <c r="AL73" s="256"/>
      <c r="AM73" s="256"/>
      <c r="AN73" s="256"/>
      <c r="AO73" s="256"/>
      <c r="AP73" s="256"/>
      <c r="AQ73" s="256"/>
      <c r="AR73" s="256"/>
    </row>
  </sheetData>
  <sheetProtection algorithmName="SHA-512" hashValue="Js/HMY9VsAeuVb8BSu2XA14W6EMmYjTBIxsZiAQtCsYBGiySiWz1Fnye9GUfSKCKnfHcIXtY+XxzDkJzM5nTow==" saltValue="J5nCbgKQeHbYbFcrUVe5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ageMargins left="0.39370078740157483" right="0.19685039370078741" top="0.59055118110236227" bottom="0.19685039370078741" header="0.39370078740157483" footer="0.19685039370078741"/>
  <pageSetup paperSize="9" scale="42" orientation="portrait" horizont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553</v>
      </c>
    </row>
    <row r="120" spans="125:125" ht="13.5" hidden="1" customHeight="1" x14ac:dyDescent="0.15"/>
    <row r="121" spans="125:125" ht="13.5" hidden="1" customHeight="1" x14ac:dyDescent="0.15">
      <c r="DU121" s="253"/>
    </row>
  </sheetData>
  <sheetProtection algorithmName="SHA-512" hashValue="K9fM+eRnzxm7/tXQxjRNb/FAKy8Dyjms+iRg8gtCVUWlkXtzKsf79B5sWKGDlRTwOULA7faOwGsYt3IjRTfTWw==" saltValue="GFcdk6M7ELbxQDF1qkS27Q==" spinCount="100000" sheet="1" objects="1" scenarios="1"/>
  <dataConsolidate/>
  <phoneticPr fontId="2"/>
  <pageMargins left="0.39370078740157483" right="0.19685039370078741" top="0.59055118110236227" bottom="0.19685039370078741" header="0.39370078740157483" footer="0.19685039370078741"/>
  <pageSetup paperSize="9" scale="31" orientation="portrait" horizontalDpi="12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0" zoomScaleNormal="4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554</v>
      </c>
    </row>
  </sheetData>
  <sheetProtection algorithmName="SHA-512" hashValue="mmzwRAh80mUn349dndMadaCLWblXrXoKWwbXXililyjExLIa2l1O1QqxrxXQgUqsOT9E3QtBPkFoPz0EeT3ZRw==" saltValue="pduHdIrqB37c2TtZOcTA9A==" spinCount="100000" sheet="1" objects="1" scenarios="1"/>
  <dataConsolidate/>
  <phoneticPr fontId="2"/>
  <pageMargins left="0.39370078740157483" right="0.19685039370078741" top="0.59055118110236227" bottom="0.19685039370078741" header="0.39370078740157483" footer="0.19685039370078741"/>
  <pageSetup paperSize="9" scale="31" orientation="portrait" horizontalDpi="12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79" t="s">
        <v>3</v>
      </c>
      <c r="D47" s="1179"/>
      <c r="E47" s="1180"/>
      <c r="F47" s="11">
        <v>42.4</v>
      </c>
      <c r="G47" s="12">
        <v>38.08</v>
      </c>
      <c r="H47" s="12">
        <v>33.840000000000003</v>
      </c>
      <c r="I47" s="12">
        <v>30.97</v>
      </c>
      <c r="J47" s="13">
        <v>31.32</v>
      </c>
    </row>
    <row r="48" spans="2:10" ht="57.75" customHeight="1" x14ac:dyDescent="0.15">
      <c r="B48" s="14"/>
      <c r="C48" s="1181" t="s">
        <v>4</v>
      </c>
      <c r="D48" s="1181"/>
      <c r="E48" s="1182"/>
      <c r="F48" s="15">
        <v>4.17</v>
      </c>
      <c r="G48" s="16">
        <v>4.0199999999999996</v>
      </c>
      <c r="H48" s="16">
        <v>5.01</v>
      </c>
      <c r="I48" s="16">
        <v>5.09</v>
      </c>
      <c r="J48" s="17">
        <v>4.8099999999999996</v>
      </c>
    </row>
    <row r="49" spans="2:10" ht="57.75" customHeight="1" thickBot="1" x14ac:dyDescent="0.2">
      <c r="B49" s="18"/>
      <c r="C49" s="1183" t="s">
        <v>5</v>
      </c>
      <c r="D49" s="1183"/>
      <c r="E49" s="1184"/>
      <c r="F49" s="19" t="s">
        <v>560</v>
      </c>
      <c r="G49" s="20" t="s">
        <v>561</v>
      </c>
      <c r="H49" s="20" t="s">
        <v>562</v>
      </c>
      <c r="I49" s="20" t="s">
        <v>563</v>
      </c>
      <c r="J49" s="21">
        <v>2.29</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09cvPUowAkoMV2qE98PNqrSKWrbeN7Wr/+fmHcIWr77G1RFryvRDgbi4nC+RU1vtphN61JHdLMSXyFu4yKhVig==" saltValue="3SinlVwxGdAc0S1JqWQ+KQ==" spinCount="100000" sheet="1" objects="1" scenarios="1"/>
  <mergeCells count="3">
    <mergeCell ref="C47:E47"/>
    <mergeCell ref="C48:E48"/>
    <mergeCell ref="C49:E49"/>
  </mergeCells>
  <phoneticPr fontId="2"/>
  <pageMargins left="0.39370078740157483" right="0.19685039370078741" top="0.59055118110236227" bottom="0.19685039370078741" header="0.39370078740157483" footer="0.19685039370078741"/>
  <pageSetup paperSize="9" scale="43" orientation="portrait" horizontalDpi="12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91" t="s">
        <v>564</v>
      </c>
      <c r="D34" s="1191"/>
      <c r="E34" s="1192"/>
      <c r="F34" s="32">
        <v>4.17</v>
      </c>
      <c r="G34" s="33">
        <v>4.0199999999999996</v>
      </c>
      <c r="H34" s="33">
        <v>5</v>
      </c>
      <c r="I34" s="33">
        <v>5.08</v>
      </c>
      <c r="J34" s="34">
        <v>4.8099999999999996</v>
      </c>
      <c r="K34" s="22"/>
      <c r="L34" s="22"/>
      <c r="M34" s="22"/>
      <c r="N34" s="22"/>
      <c r="O34" s="22"/>
      <c r="P34" s="22"/>
    </row>
    <row r="35" spans="1:16" ht="39" customHeight="1" x14ac:dyDescent="0.15">
      <c r="A35" s="22"/>
      <c r="B35" s="35"/>
      <c r="C35" s="1185" t="s">
        <v>565</v>
      </c>
      <c r="D35" s="1186"/>
      <c r="E35" s="1187"/>
      <c r="F35" s="36">
        <v>2.2000000000000002</v>
      </c>
      <c r="G35" s="37">
        <v>2.5</v>
      </c>
      <c r="H35" s="37">
        <v>2.92</v>
      </c>
      <c r="I35" s="37">
        <v>2.9</v>
      </c>
      <c r="J35" s="38">
        <v>2.67</v>
      </c>
      <c r="K35" s="22"/>
      <c r="L35" s="22"/>
      <c r="M35" s="22"/>
      <c r="N35" s="22"/>
      <c r="O35" s="22"/>
      <c r="P35" s="22"/>
    </row>
    <row r="36" spans="1:16" ht="39" customHeight="1" x14ac:dyDescent="0.15">
      <c r="A36" s="22"/>
      <c r="B36" s="35"/>
      <c r="C36" s="1185" t="s">
        <v>566</v>
      </c>
      <c r="D36" s="1186"/>
      <c r="E36" s="1187"/>
      <c r="F36" s="36">
        <v>1.1000000000000001</v>
      </c>
      <c r="G36" s="37">
        <v>1.1499999999999999</v>
      </c>
      <c r="H36" s="37">
        <v>1.42</v>
      </c>
      <c r="I36" s="37">
        <v>1.88</v>
      </c>
      <c r="J36" s="38">
        <v>1.63</v>
      </c>
      <c r="K36" s="22"/>
      <c r="L36" s="22"/>
      <c r="M36" s="22"/>
      <c r="N36" s="22"/>
      <c r="O36" s="22"/>
      <c r="P36" s="22"/>
    </row>
    <row r="37" spans="1:16" ht="39" customHeight="1" x14ac:dyDescent="0.15">
      <c r="A37" s="22"/>
      <c r="B37" s="35"/>
      <c r="C37" s="1185" t="s">
        <v>567</v>
      </c>
      <c r="D37" s="1186"/>
      <c r="E37" s="1187"/>
      <c r="F37" s="36">
        <v>1.67</v>
      </c>
      <c r="G37" s="37">
        <v>1.94</v>
      </c>
      <c r="H37" s="37">
        <v>2.0699999999999998</v>
      </c>
      <c r="I37" s="37">
        <v>1.66</v>
      </c>
      <c r="J37" s="38">
        <v>1.18</v>
      </c>
      <c r="K37" s="22"/>
      <c r="L37" s="22"/>
      <c r="M37" s="22"/>
      <c r="N37" s="22"/>
      <c r="O37" s="22"/>
      <c r="P37" s="22"/>
    </row>
    <row r="38" spans="1:16" ht="39" customHeight="1" x14ac:dyDescent="0.15">
      <c r="A38" s="22"/>
      <c r="B38" s="35"/>
      <c r="C38" s="1185" t="s">
        <v>568</v>
      </c>
      <c r="D38" s="1186"/>
      <c r="E38" s="1187"/>
      <c r="F38" s="36">
        <v>2.04</v>
      </c>
      <c r="G38" s="37">
        <v>1.75</v>
      </c>
      <c r="H38" s="37">
        <v>0.19</v>
      </c>
      <c r="I38" s="37">
        <v>0.26</v>
      </c>
      <c r="J38" s="38">
        <v>0.65</v>
      </c>
      <c r="K38" s="22"/>
      <c r="L38" s="22"/>
      <c r="M38" s="22"/>
      <c r="N38" s="22"/>
      <c r="O38" s="22"/>
      <c r="P38" s="22"/>
    </row>
    <row r="39" spans="1:16" ht="39" customHeight="1" x14ac:dyDescent="0.15">
      <c r="A39" s="22"/>
      <c r="B39" s="35"/>
      <c r="C39" s="1185" t="s">
        <v>569</v>
      </c>
      <c r="D39" s="1186"/>
      <c r="E39" s="1187"/>
      <c r="F39" s="36" t="s">
        <v>570</v>
      </c>
      <c r="G39" s="37" t="s">
        <v>571</v>
      </c>
      <c r="H39" s="37" t="s">
        <v>572</v>
      </c>
      <c r="I39" s="37" t="s">
        <v>573</v>
      </c>
      <c r="J39" s="38">
        <v>0.33</v>
      </c>
      <c r="K39" s="22"/>
      <c r="L39" s="22"/>
      <c r="M39" s="22"/>
      <c r="N39" s="22"/>
      <c r="O39" s="22"/>
      <c r="P39" s="22"/>
    </row>
    <row r="40" spans="1:16" ht="39" customHeight="1" x14ac:dyDescent="0.15">
      <c r="A40" s="22"/>
      <c r="B40" s="35"/>
      <c r="C40" s="1185" t="s">
        <v>574</v>
      </c>
      <c r="D40" s="1186"/>
      <c r="E40" s="1187"/>
      <c r="F40" s="36">
        <v>0.22</v>
      </c>
      <c r="G40" s="37">
        <v>0.23</v>
      </c>
      <c r="H40" s="37">
        <v>0.38</v>
      </c>
      <c r="I40" s="37">
        <v>0.64</v>
      </c>
      <c r="J40" s="38">
        <v>0.19</v>
      </c>
      <c r="K40" s="22"/>
      <c r="L40" s="22"/>
      <c r="M40" s="22"/>
      <c r="N40" s="22"/>
      <c r="O40" s="22"/>
      <c r="P40" s="22"/>
    </row>
    <row r="41" spans="1:16" ht="39" customHeight="1" x14ac:dyDescent="0.15">
      <c r="A41" s="22"/>
      <c r="B41" s="35"/>
      <c r="C41" s="1185" t="s">
        <v>575</v>
      </c>
      <c r="D41" s="1186"/>
      <c r="E41" s="1187"/>
      <c r="F41" s="36">
        <v>0</v>
      </c>
      <c r="G41" s="37">
        <v>0.03</v>
      </c>
      <c r="H41" s="37">
        <v>0.02</v>
      </c>
      <c r="I41" s="37">
        <v>0.02</v>
      </c>
      <c r="J41" s="38">
        <v>0.02</v>
      </c>
      <c r="K41" s="22"/>
      <c r="L41" s="22"/>
      <c r="M41" s="22"/>
      <c r="N41" s="22"/>
      <c r="O41" s="22"/>
      <c r="P41" s="22"/>
    </row>
    <row r="42" spans="1:16" ht="39" customHeight="1" x14ac:dyDescent="0.15">
      <c r="A42" s="22"/>
      <c r="B42" s="39"/>
      <c r="C42" s="1185" t="s">
        <v>576</v>
      </c>
      <c r="D42" s="1186"/>
      <c r="E42" s="1187"/>
      <c r="F42" s="36" t="s">
        <v>514</v>
      </c>
      <c r="G42" s="37" t="s">
        <v>514</v>
      </c>
      <c r="H42" s="37" t="s">
        <v>514</v>
      </c>
      <c r="I42" s="37" t="s">
        <v>514</v>
      </c>
      <c r="J42" s="38" t="s">
        <v>514</v>
      </c>
      <c r="K42" s="22"/>
      <c r="L42" s="22"/>
      <c r="M42" s="22"/>
      <c r="N42" s="22"/>
      <c r="O42" s="22"/>
      <c r="P42" s="22"/>
    </row>
    <row r="43" spans="1:16" ht="39" customHeight="1" thickBot="1" x14ac:dyDescent="0.2">
      <c r="A43" s="22"/>
      <c r="B43" s="40"/>
      <c r="C43" s="1188" t="s">
        <v>577</v>
      </c>
      <c r="D43" s="1189"/>
      <c r="E43" s="1190"/>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GBN2nIY0/MJ1UeI9RyFcnJ44Wm4Wk63MqtkP3vnS82+xYfwFd2XeeyP/sK/0g36SRkURaOjxp69hIy2n1BxCw==" saltValue="b6NuZdb7twxjbyefTvnX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39370078740157483" right="0.19685039370078741" top="0.59055118110236227" bottom="0.19685039370078741" header="0.39370078740157483" footer="0.19685039370078741"/>
  <pageSetup paperSize="9" scale="41" orientation="portrait" horizontalDpi="12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562</v>
      </c>
      <c r="L45" s="60">
        <v>553</v>
      </c>
      <c r="M45" s="60">
        <v>495</v>
      </c>
      <c r="N45" s="60">
        <v>502</v>
      </c>
      <c r="O45" s="61">
        <v>549</v>
      </c>
      <c r="P45" s="48"/>
      <c r="Q45" s="48"/>
      <c r="R45" s="48"/>
      <c r="S45" s="48"/>
      <c r="T45" s="48"/>
      <c r="U45" s="48"/>
    </row>
    <row r="46" spans="1:21" ht="30.75" customHeight="1" x14ac:dyDescent="0.15">
      <c r="A46" s="48"/>
      <c r="B46" s="1213"/>
      <c r="C46" s="1214"/>
      <c r="D46" s="62"/>
      <c r="E46" s="1195" t="s">
        <v>13</v>
      </c>
      <c r="F46" s="1195"/>
      <c r="G46" s="1195"/>
      <c r="H46" s="1195"/>
      <c r="I46" s="1195"/>
      <c r="J46" s="1196"/>
      <c r="K46" s="63" t="s">
        <v>514</v>
      </c>
      <c r="L46" s="64" t="s">
        <v>514</v>
      </c>
      <c r="M46" s="64" t="s">
        <v>514</v>
      </c>
      <c r="N46" s="64" t="s">
        <v>514</v>
      </c>
      <c r="O46" s="65" t="s">
        <v>514</v>
      </c>
      <c r="P46" s="48"/>
      <c r="Q46" s="48"/>
      <c r="R46" s="48"/>
      <c r="S46" s="48"/>
      <c r="T46" s="48"/>
      <c r="U46" s="48"/>
    </row>
    <row r="47" spans="1:21" ht="30.75" customHeight="1" x14ac:dyDescent="0.15">
      <c r="A47" s="48"/>
      <c r="B47" s="1213"/>
      <c r="C47" s="1214"/>
      <c r="D47" s="62"/>
      <c r="E47" s="1195" t="s">
        <v>14</v>
      </c>
      <c r="F47" s="1195"/>
      <c r="G47" s="1195"/>
      <c r="H47" s="1195"/>
      <c r="I47" s="1195"/>
      <c r="J47" s="1196"/>
      <c r="K47" s="63" t="s">
        <v>514</v>
      </c>
      <c r="L47" s="64" t="s">
        <v>514</v>
      </c>
      <c r="M47" s="64" t="s">
        <v>514</v>
      </c>
      <c r="N47" s="64" t="s">
        <v>514</v>
      </c>
      <c r="O47" s="65" t="s">
        <v>514</v>
      </c>
      <c r="P47" s="48"/>
      <c r="Q47" s="48"/>
      <c r="R47" s="48"/>
      <c r="S47" s="48"/>
      <c r="T47" s="48"/>
      <c r="U47" s="48"/>
    </row>
    <row r="48" spans="1:21" ht="30.75" customHeight="1" x14ac:dyDescent="0.15">
      <c r="A48" s="48"/>
      <c r="B48" s="1213"/>
      <c r="C48" s="1214"/>
      <c r="D48" s="62"/>
      <c r="E48" s="1195" t="s">
        <v>15</v>
      </c>
      <c r="F48" s="1195"/>
      <c r="G48" s="1195"/>
      <c r="H48" s="1195"/>
      <c r="I48" s="1195"/>
      <c r="J48" s="1196"/>
      <c r="K48" s="63">
        <v>208</v>
      </c>
      <c r="L48" s="64">
        <v>201</v>
      </c>
      <c r="M48" s="64">
        <v>193</v>
      </c>
      <c r="N48" s="64">
        <v>170</v>
      </c>
      <c r="O48" s="65">
        <v>126</v>
      </c>
      <c r="P48" s="48"/>
      <c r="Q48" s="48"/>
      <c r="R48" s="48"/>
      <c r="S48" s="48"/>
      <c r="T48" s="48"/>
      <c r="U48" s="48"/>
    </row>
    <row r="49" spans="1:21" ht="30.75" customHeight="1" x14ac:dyDescent="0.15">
      <c r="A49" s="48"/>
      <c r="B49" s="1213"/>
      <c r="C49" s="1214"/>
      <c r="D49" s="62"/>
      <c r="E49" s="1195" t="s">
        <v>16</v>
      </c>
      <c r="F49" s="1195"/>
      <c r="G49" s="1195"/>
      <c r="H49" s="1195"/>
      <c r="I49" s="1195"/>
      <c r="J49" s="1196"/>
      <c r="K49" s="63">
        <v>21</v>
      </c>
      <c r="L49" s="64" t="s">
        <v>514</v>
      </c>
      <c r="M49" s="64">
        <v>0</v>
      </c>
      <c r="N49" s="64">
        <v>7</v>
      </c>
      <c r="O49" s="65">
        <v>18</v>
      </c>
      <c r="P49" s="48"/>
      <c r="Q49" s="48"/>
      <c r="R49" s="48"/>
      <c r="S49" s="48"/>
      <c r="T49" s="48"/>
      <c r="U49" s="48"/>
    </row>
    <row r="50" spans="1:21" ht="30.75" customHeight="1" x14ac:dyDescent="0.15">
      <c r="A50" s="48"/>
      <c r="B50" s="1213"/>
      <c r="C50" s="1214"/>
      <c r="D50" s="62"/>
      <c r="E50" s="1195" t="s">
        <v>17</v>
      </c>
      <c r="F50" s="1195"/>
      <c r="G50" s="1195"/>
      <c r="H50" s="1195"/>
      <c r="I50" s="1195"/>
      <c r="J50" s="1196"/>
      <c r="K50" s="63">
        <v>4</v>
      </c>
      <c r="L50" s="64">
        <v>4</v>
      </c>
      <c r="M50" s="64">
        <v>3</v>
      </c>
      <c r="N50" s="64">
        <v>3</v>
      </c>
      <c r="O50" s="65">
        <v>3</v>
      </c>
      <c r="P50" s="48"/>
      <c r="Q50" s="48"/>
      <c r="R50" s="48"/>
      <c r="S50" s="48"/>
      <c r="T50" s="48"/>
      <c r="U50" s="48"/>
    </row>
    <row r="51" spans="1:21" ht="30.75" customHeight="1" x14ac:dyDescent="0.15">
      <c r="A51" s="48"/>
      <c r="B51" s="1215"/>
      <c r="C51" s="1216"/>
      <c r="D51" s="66"/>
      <c r="E51" s="1195" t="s">
        <v>18</v>
      </c>
      <c r="F51" s="1195"/>
      <c r="G51" s="1195"/>
      <c r="H51" s="1195"/>
      <c r="I51" s="1195"/>
      <c r="J51" s="1196"/>
      <c r="K51" s="63" t="s">
        <v>514</v>
      </c>
      <c r="L51" s="64" t="s">
        <v>514</v>
      </c>
      <c r="M51" s="64" t="s">
        <v>514</v>
      </c>
      <c r="N51" s="64" t="s">
        <v>514</v>
      </c>
      <c r="O51" s="65" t="s">
        <v>514</v>
      </c>
      <c r="P51" s="48"/>
      <c r="Q51" s="48"/>
      <c r="R51" s="48"/>
      <c r="S51" s="48"/>
      <c r="T51" s="48"/>
      <c r="U51" s="48"/>
    </row>
    <row r="52" spans="1:21" ht="30.75" customHeight="1" x14ac:dyDescent="0.15">
      <c r="A52" s="48"/>
      <c r="B52" s="1193" t="s">
        <v>19</v>
      </c>
      <c r="C52" s="1194"/>
      <c r="D52" s="66"/>
      <c r="E52" s="1195" t="s">
        <v>20</v>
      </c>
      <c r="F52" s="1195"/>
      <c r="G52" s="1195"/>
      <c r="H52" s="1195"/>
      <c r="I52" s="1195"/>
      <c r="J52" s="1196"/>
      <c r="K52" s="63">
        <v>450</v>
      </c>
      <c r="L52" s="64">
        <v>426</v>
      </c>
      <c r="M52" s="64">
        <v>384</v>
      </c>
      <c r="N52" s="64">
        <v>371</v>
      </c>
      <c r="O52" s="65">
        <v>400</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345</v>
      </c>
      <c r="L53" s="69">
        <v>332</v>
      </c>
      <c r="M53" s="69">
        <v>307</v>
      </c>
      <c r="N53" s="69">
        <v>311</v>
      </c>
      <c r="O53" s="70">
        <v>296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01" t="s">
        <v>25</v>
      </c>
      <c r="C57" s="1202"/>
      <c r="D57" s="1205" t="s">
        <v>26</v>
      </c>
      <c r="E57" s="1206"/>
      <c r="F57" s="1206"/>
      <c r="G57" s="1206"/>
      <c r="H57" s="1206"/>
      <c r="I57" s="1206"/>
      <c r="J57" s="1207"/>
      <c r="K57" s="83"/>
      <c r="L57" s="84"/>
      <c r="M57" s="84"/>
      <c r="N57" s="84"/>
      <c r="O57" s="85"/>
    </row>
    <row r="58" spans="1:21" ht="31.5" customHeight="1" thickBot="1" x14ac:dyDescent="0.2">
      <c r="B58" s="1203"/>
      <c r="C58" s="1204"/>
      <c r="D58" s="1208" t="s">
        <v>27</v>
      </c>
      <c r="E58" s="1209"/>
      <c r="F58" s="1209"/>
      <c r="G58" s="1209"/>
      <c r="H58" s="1209"/>
      <c r="I58" s="1209"/>
      <c r="J58" s="121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cR0JvXIUz7Bn2jw7KQ0DSSzOWI3xS8T94zGfk9YGzUIZYsFbfIJdCVcU/PuauLm9bFRm5uqAu1Kr/hUFkHD9A==" saltValue="kEKml7LDofSX8RjdE/3h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ageMargins left="0.39370078740157483" right="0.19685039370078741" top="0.59055118110236227" bottom="0.19685039370078741" header="0.39370078740157483" footer="0.19685039370078741"/>
  <pageSetup paperSize="9" scale="41" orientation="portrait" horizontalDpi="12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31" t="s">
        <v>30</v>
      </c>
      <c r="C41" s="1232"/>
      <c r="D41" s="102"/>
      <c r="E41" s="1233" t="s">
        <v>31</v>
      </c>
      <c r="F41" s="1233"/>
      <c r="G41" s="1233"/>
      <c r="H41" s="1234"/>
      <c r="I41" s="349">
        <v>4755</v>
      </c>
      <c r="J41" s="350">
        <v>4750</v>
      </c>
      <c r="K41" s="350">
        <v>4933</v>
      </c>
      <c r="L41" s="350">
        <v>4842</v>
      </c>
      <c r="M41" s="351">
        <v>4674</v>
      </c>
    </row>
    <row r="42" spans="2:13" ht="27.75" customHeight="1" x14ac:dyDescent="0.15">
      <c r="B42" s="1221"/>
      <c r="C42" s="1222"/>
      <c r="D42" s="103"/>
      <c r="E42" s="1225" t="s">
        <v>32</v>
      </c>
      <c r="F42" s="1225"/>
      <c r="G42" s="1225"/>
      <c r="H42" s="1226"/>
      <c r="I42" s="352">
        <v>13</v>
      </c>
      <c r="J42" s="353">
        <v>10</v>
      </c>
      <c r="K42" s="353">
        <v>7</v>
      </c>
      <c r="L42" s="353">
        <v>3</v>
      </c>
      <c r="M42" s="354">
        <v>3</v>
      </c>
    </row>
    <row r="43" spans="2:13" ht="27.75" customHeight="1" x14ac:dyDescent="0.15">
      <c r="B43" s="1221"/>
      <c r="C43" s="1222"/>
      <c r="D43" s="103"/>
      <c r="E43" s="1225" t="s">
        <v>33</v>
      </c>
      <c r="F43" s="1225"/>
      <c r="G43" s="1225"/>
      <c r="H43" s="1226"/>
      <c r="I43" s="352">
        <v>1171</v>
      </c>
      <c r="J43" s="353">
        <v>1035</v>
      </c>
      <c r="K43" s="353">
        <v>999</v>
      </c>
      <c r="L43" s="353">
        <v>886</v>
      </c>
      <c r="M43" s="354">
        <v>747</v>
      </c>
    </row>
    <row r="44" spans="2:13" ht="27.75" customHeight="1" x14ac:dyDescent="0.15">
      <c r="B44" s="1221"/>
      <c r="C44" s="1222"/>
      <c r="D44" s="103"/>
      <c r="E44" s="1225" t="s">
        <v>34</v>
      </c>
      <c r="F44" s="1225"/>
      <c r="G44" s="1225"/>
      <c r="H44" s="1226"/>
      <c r="I44" s="352" t="s">
        <v>514</v>
      </c>
      <c r="J44" s="353">
        <v>15</v>
      </c>
      <c r="K44" s="353">
        <v>87</v>
      </c>
      <c r="L44" s="353">
        <v>204</v>
      </c>
      <c r="M44" s="354">
        <v>190</v>
      </c>
    </row>
    <row r="45" spans="2:13" ht="27.75" customHeight="1" x14ac:dyDescent="0.15">
      <c r="B45" s="1221"/>
      <c r="C45" s="1222"/>
      <c r="D45" s="103"/>
      <c r="E45" s="1225" t="s">
        <v>35</v>
      </c>
      <c r="F45" s="1225"/>
      <c r="G45" s="1225"/>
      <c r="H45" s="1226"/>
      <c r="I45" s="352">
        <v>894</v>
      </c>
      <c r="J45" s="353">
        <v>861</v>
      </c>
      <c r="K45" s="353">
        <v>858</v>
      </c>
      <c r="L45" s="353">
        <v>844</v>
      </c>
      <c r="M45" s="354">
        <v>795</v>
      </c>
    </row>
    <row r="46" spans="2:13" ht="27.75" customHeight="1" x14ac:dyDescent="0.15">
      <c r="B46" s="1221"/>
      <c r="C46" s="1222"/>
      <c r="D46" s="104"/>
      <c r="E46" s="1225" t="s">
        <v>36</v>
      </c>
      <c r="F46" s="1225"/>
      <c r="G46" s="1225"/>
      <c r="H46" s="1226"/>
      <c r="I46" s="352" t="s">
        <v>514</v>
      </c>
      <c r="J46" s="353" t="s">
        <v>514</v>
      </c>
      <c r="K46" s="353" t="s">
        <v>514</v>
      </c>
      <c r="L46" s="353" t="s">
        <v>514</v>
      </c>
      <c r="M46" s="354" t="s">
        <v>514</v>
      </c>
    </row>
    <row r="47" spans="2:13" ht="27.75" customHeight="1" x14ac:dyDescent="0.15">
      <c r="B47" s="1221"/>
      <c r="C47" s="1222"/>
      <c r="D47" s="105"/>
      <c r="E47" s="1235" t="s">
        <v>37</v>
      </c>
      <c r="F47" s="1236"/>
      <c r="G47" s="1236"/>
      <c r="H47" s="1237"/>
      <c r="I47" s="352" t="s">
        <v>514</v>
      </c>
      <c r="J47" s="353" t="s">
        <v>514</v>
      </c>
      <c r="K47" s="353" t="s">
        <v>514</v>
      </c>
      <c r="L47" s="353" t="s">
        <v>514</v>
      </c>
      <c r="M47" s="354" t="s">
        <v>514</v>
      </c>
    </row>
    <row r="48" spans="2:13" ht="27.75" customHeight="1" x14ac:dyDescent="0.15">
      <c r="B48" s="1221"/>
      <c r="C48" s="1222"/>
      <c r="D48" s="103"/>
      <c r="E48" s="1225" t="s">
        <v>38</v>
      </c>
      <c r="F48" s="1225"/>
      <c r="G48" s="1225"/>
      <c r="H48" s="1226"/>
      <c r="I48" s="352" t="s">
        <v>514</v>
      </c>
      <c r="J48" s="353" t="s">
        <v>514</v>
      </c>
      <c r="K48" s="353" t="s">
        <v>514</v>
      </c>
      <c r="L48" s="353" t="s">
        <v>514</v>
      </c>
      <c r="M48" s="354" t="s">
        <v>514</v>
      </c>
    </row>
    <row r="49" spans="2:13" ht="27.75" customHeight="1" x14ac:dyDescent="0.15">
      <c r="B49" s="1223"/>
      <c r="C49" s="1224"/>
      <c r="D49" s="103"/>
      <c r="E49" s="1225" t="s">
        <v>39</v>
      </c>
      <c r="F49" s="1225"/>
      <c r="G49" s="1225"/>
      <c r="H49" s="1226"/>
      <c r="I49" s="352" t="s">
        <v>514</v>
      </c>
      <c r="J49" s="353" t="s">
        <v>514</v>
      </c>
      <c r="K49" s="353" t="s">
        <v>514</v>
      </c>
      <c r="L49" s="353" t="s">
        <v>514</v>
      </c>
      <c r="M49" s="354" t="s">
        <v>514</v>
      </c>
    </row>
    <row r="50" spans="2:13" ht="27.75" customHeight="1" x14ac:dyDescent="0.15">
      <c r="B50" s="1219" t="s">
        <v>40</v>
      </c>
      <c r="C50" s="1220"/>
      <c r="D50" s="106"/>
      <c r="E50" s="1225" t="s">
        <v>41</v>
      </c>
      <c r="F50" s="1225"/>
      <c r="G50" s="1225"/>
      <c r="H50" s="1226"/>
      <c r="I50" s="352">
        <v>1984</v>
      </c>
      <c r="J50" s="353">
        <v>1718</v>
      </c>
      <c r="K50" s="353">
        <v>1517</v>
      </c>
      <c r="L50" s="353">
        <v>1592</v>
      </c>
      <c r="M50" s="354">
        <v>1943</v>
      </c>
    </row>
    <row r="51" spans="2:13" ht="27.75" customHeight="1" x14ac:dyDescent="0.15">
      <c r="B51" s="1221"/>
      <c r="C51" s="1222"/>
      <c r="D51" s="103"/>
      <c r="E51" s="1225" t="s">
        <v>42</v>
      </c>
      <c r="F51" s="1225"/>
      <c r="G51" s="1225"/>
      <c r="H51" s="1226"/>
      <c r="I51" s="352">
        <v>263</v>
      </c>
      <c r="J51" s="353">
        <v>223</v>
      </c>
      <c r="K51" s="353">
        <v>194</v>
      </c>
      <c r="L51" s="353">
        <v>168</v>
      </c>
      <c r="M51" s="354">
        <v>162</v>
      </c>
    </row>
    <row r="52" spans="2:13" ht="27.75" customHeight="1" x14ac:dyDescent="0.15">
      <c r="B52" s="1223"/>
      <c r="C52" s="1224"/>
      <c r="D52" s="103"/>
      <c r="E52" s="1225" t="s">
        <v>43</v>
      </c>
      <c r="F52" s="1225"/>
      <c r="G52" s="1225"/>
      <c r="H52" s="1226"/>
      <c r="I52" s="352">
        <v>3523</v>
      </c>
      <c r="J52" s="353">
        <v>3578</v>
      </c>
      <c r="K52" s="353">
        <v>3792</v>
      </c>
      <c r="L52" s="353">
        <v>3783</v>
      </c>
      <c r="M52" s="354">
        <v>3674</v>
      </c>
    </row>
    <row r="53" spans="2:13" ht="27.75" customHeight="1" thickBot="1" x14ac:dyDescent="0.2">
      <c r="B53" s="1227" t="s">
        <v>44</v>
      </c>
      <c r="C53" s="1228"/>
      <c r="D53" s="107"/>
      <c r="E53" s="1229" t="s">
        <v>45</v>
      </c>
      <c r="F53" s="1229"/>
      <c r="G53" s="1229"/>
      <c r="H53" s="1230"/>
      <c r="I53" s="355">
        <v>1063</v>
      </c>
      <c r="J53" s="356">
        <v>1152</v>
      </c>
      <c r="K53" s="356">
        <v>1381</v>
      </c>
      <c r="L53" s="356">
        <v>1236</v>
      </c>
      <c r="M53" s="357">
        <v>630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LMqLc/ELP7K+PZ5wTCGcsRuPZ+mh1hRhgFWnS15IU1WJj1K71hR37lw5aMUz+uEJ9PTs5g2zga4Qq2/mkh82sQ==" saltValue="AeYj5MKCCiXnA6iN2VBK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ageMargins left="0.39370078740157483" right="0.19685039370078741" top="0.59055118110236227" bottom="0.19685039370078741" header="0.39370078740157483" footer="0.19685039370078741"/>
  <pageSetup paperSize="9" scale="41" orientation="portrait" horizontalDpi="12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46" t="s">
        <v>48</v>
      </c>
      <c r="D55" s="1246"/>
      <c r="E55" s="1247"/>
      <c r="F55" s="119">
        <v>998</v>
      </c>
      <c r="G55" s="119">
        <v>956</v>
      </c>
      <c r="H55" s="120">
        <v>1030</v>
      </c>
    </row>
    <row r="56" spans="2:8" ht="52.5" customHeight="1" x14ac:dyDescent="0.15">
      <c r="B56" s="121"/>
      <c r="C56" s="1248" t="s">
        <v>49</v>
      </c>
      <c r="D56" s="1248"/>
      <c r="E56" s="1249"/>
      <c r="F56" s="122">
        <v>81</v>
      </c>
      <c r="G56" s="122">
        <v>66</v>
      </c>
      <c r="H56" s="123">
        <v>82</v>
      </c>
    </row>
    <row r="57" spans="2:8" ht="53.25" customHeight="1" x14ac:dyDescent="0.15">
      <c r="B57" s="121"/>
      <c r="C57" s="1250" t="s">
        <v>50</v>
      </c>
      <c r="D57" s="1250"/>
      <c r="E57" s="1251"/>
      <c r="F57" s="124">
        <v>395</v>
      </c>
      <c r="G57" s="124">
        <v>508</v>
      </c>
      <c r="H57" s="125">
        <v>749</v>
      </c>
    </row>
    <row r="58" spans="2:8" ht="45.75" customHeight="1" x14ac:dyDescent="0.15">
      <c r="B58" s="126"/>
      <c r="C58" s="1238" t="s">
        <v>587</v>
      </c>
      <c r="D58" s="1239"/>
      <c r="E58" s="1240"/>
      <c r="F58" s="127" t="s">
        <v>588</v>
      </c>
      <c r="G58" s="127">
        <v>64</v>
      </c>
      <c r="H58" s="128">
        <v>353</v>
      </c>
    </row>
    <row r="59" spans="2:8" ht="45.75" customHeight="1" x14ac:dyDescent="0.15">
      <c r="B59" s="126"/>
      <c r="C59" s="1238" t="s">
        <v>589</v>
      </c>
      <c r="D59" s="1239"/>
      <c r="E59" s="1240"/>
      <c r="F59" s="127">
        <v>191</v>
      </c>
      <c r="G59" s="127">
        <v>160</v>
      </c>
      <c r="H59" s="128">
        <v>173</v>
      </c>
    </row>
    <row r="60" spans="2:8" ht="45.75" customHeight="1" x14ac:dyDescent="0.15">
      <c r="B60" s="126"/>
      <c r="C60" s="1238" t="s">
        <v>590</v>
      </c>
      <c r="D60" s="1239"/>
      <c r="E60" s="1240"/>
      <c r="F60" s="127" t="s">
        <v>588</v>
      </c>
      <c r="G60" s="127">
        <v>132</v>
      </c>
      <c r="H60" s="128">
        <v>81</v>
      </c>
    </row>
    <row r="61" spans="2:8" ht="45.75" customHeight="1" x14ac:dyDescent="0.15">
      <c r="B61" s="126"/>
      <c r="C61" s="1238" t="s">
        <v>591</v>
      </c>
      <c r="D61" s="1239"/>
      <c r="E61" s="1240"/>
      <c r="F61" s="127">
        <v>127</v>
      </c>
      <c r="G61" s="127">
        <v>77</v>
      </c>
      <c r="H61" s="128">
        <v>67</v>
      </c>
    </row>
    <row r="62" spans="2:8" ht="45.75" customHeight="1" thickBot="1" x14ac:dyDescent="0.2">
      <c r="B62" s="129"/>
      <c r="C62" s="1241" t="s">
        <v>592</v>
      </c>
      <c r="D62" s="1242"/>
      <c r="E62" s="1243"/>
      <c r="F62" s="130">
        <v>37</v>
      </c>
      <c r="G62" s="130">
        <v>35</v>
      </c>
      <c r="H62" s="131">
        <v>33</v>
      </c>
    </row>
    <row r="63" spans="2:8" ht="52.5" customHeight="1" thickBot="1" x14ac:dyDescent="0.2">
      <c r="B63" s="132"/>
      <c r="C63" s="1244" t="s">
        <v>51</v>
      </c>
      <c r="D63" s="1244"/>
      <c r="E63" s="1245"/>
      <c r="F63" s="133">
        <v>1475</v>
      </c>
      <c r="G63" s="133">
        <v>1530</v>
      </c>
      <c r="H63" s="134">
        <v>1861</v>
      </c>
    </row>
    <row r="64" spans="2:8" x14ac:dyDescent="0.15"/>
  </sheetData>
  <sheetProtection algorithmName="SHA-512" hashValue="8JkMW+aYa01FQgswLYQhwXrmF5Fqij+QPBK7DrtU8M5lWjgCpEfDn4LV6lCJfoztqw6YRhWHP8PfDghMt+xMwQ==" saltValue="objxh4CMECV10Qz6kEztbg=="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39370078740157483" right="0.19685039370078741" top="0.59055118110236227" bottom="0.19685039370078741" header="0.39370078740157483" footer="0.19685039370078741"/>
  <pageSetup paperSize="9" scale="29" orientation="portrait" horizont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98DB3-5A43-4207-ADF5-CBBFF5035868}">
  <sheetPr>
    <pageSetUpPr fitToPage="1"/>
  </sheetPr>
  <dimension ref="A1:DE85"/>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4" customWidth="1"/>
    <col min="109" max="109" width="5.875" style="373" customWidth="1"/>
    <col min="110" max="16384" width="8.625" style="367" hidden="1"/>
  </cols>
  <sheetData>
    <row r="1" spans="1:109" ht="42.75" customHeight="1" x14ac:dyDescent="0.15">
      <c r="A1" s="365"/>
      <c r="B1" s="366"/>
      <c r="DD1" s="367"/>
      <c r="DE1" s="367"/>
    </row>
    <row r="2" spans="1:109"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09"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09" s="253"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row>
    <row r="5" spans="1:109" s="253"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row>
    <row r="6" spans="1:109" s="253"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row>
    <row r="7" spans="1:109" s="253"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row>
    <row r="8" spans="1:109" s="253"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row>
    <row r="9" spans="1:109" s="253"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row>
    <row r="10" spans="1:109" s="253"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row>
    <row r="11" spans="1:109" s="253"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row>
    <row r="12" spans="1:109" s="253"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row>
    <row r="13" spans="1:109" s="253"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row>
    <row r="14" spans="1:109" s="253"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row>
    <row r="15" spans="1:109" s="253"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row>
    <row r="16" spans="1:109" s="253"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row>
    <row r="17" spans="1:109" s="253"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row>
    <row r="18" spans="1:109" s="253"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row>
    <row r="19" spans="1:109" x14ac:dyDescent="0.15">
      <c r="DD19" s="367"/>
      <c r="DE19" s="367"/>
    </row>
    <row r="20" spans="1:109" x14ac:dyDescent="0.15">
      <c r="DD20" s="367"/>
      <c r="DE20" s="367"/>
    </row>
    <row r="21" spans="1:109" ht="17.25" customHeight="1"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row>
    <row r="22" spans="1:109" ht="17.25" customHeight="1" x14ac:dyDescent="0.15">
      <c r="B22" s="373"/>
    </row>
    <row r="23" spans="1:109" x14ac:dyDescent="0.15">
      <c r="B23" s="373"/>
    </row>
    <row r="24" spans="1:109" x14ac:dyDescent="0.15">
      <c r="B24" s="373"/>
    </row>
    <row r="25" spans="1:109" x14ac:dyDescent="0.15">
      <c r="B25" s="373"/>
    </row>
    <row r="26" spans="1:109" x14ac:dyDescent="0.15">
      <c r="B26" s="373"/>
    </row>
    <row r="27" spans="1:109" x14ac:dyDescent="0.15">
      <c r="B27" s="373"/>
    </row>
    <row r="28" spans="1:109" x14ac:dyDescent="0.15">
      <c r="B28" s="373"/>
    </row>
    <row r="29" spans="1:109" x14ac:dyDescent="0.15">
      <c r="B29" s="373"/>
    </row>
    <row r="30" spans="1:109" x14ac:dyDescent="0.15">
      <c r="B30" s="373"/>
    </row>
    <row r="31" spans="1:109" x14ac:dyDescent="0.15">
      <c r="B31" s="373"/>
    </row>
    <row r="32" spans="1:109" x14ac:dyDescent="0.15">
      <c r="B32" s="373"/>
    </row>
    <row r="33" spans="2:109" x14ac:dyDescent="0.15">
      <c r="B33" s="373"/>
    </row>
    <row r="34" spans="2:109" x14ac:dyDescent="0.15">
      <c r="B34" s="373"/>
    </row>
    <row r="35" spans="2:109" x14ac:dyDescent="0.15">
      <c r="B35" s="373"/>
    </row>
    <row r="36" spans="2:109" x14ac:dyDescent="0.15">
      <c r="B36" s="373"/>
    </row>
    <row r="37" spans="2:109" x14ac:dyDescent="0.15">
      <c r="B37" s="373"/>
    </row>
    <row r="38" spans="2:109" x14ac:dyDescent="0.15">
      <c r="B38" s="373"/>
    </row>
    <row r="39" spans="2:109" x14ac:dyDescent="0.15">
      <c r="B39" s="37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7"/>
    </row>
    <row r="40" spans="2:109" x14ac:dyDescent="0.15">
      <c r="B40" s="378"/>
      <c r="DD40" s="378"/>
      <c r="DE40" s="367"/>
    </row>
    <row r="41" spans="2:109" ht="17.25" x14ac:dyDescent="0.15">
      <c r="B41" s="379"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3"/>
      <c r="G42" s="380"/>
      <c r="I42" s="381"/>
      <c r="J42" s="381"/>
      <c r="K42" s="381"/>
      <c r="AM42" s="380"/>
      <c r="AN42" s="380" t="s">
        <v>596</v>
      </c>
      <c r="AP42" s="381"/>
      <c r="AQ42" s="381"/>
      <c r="AR42" s="381"/>
      <c r="AY42" s="380"/>
      <c r="BA42" s="381"/>
      <c r="BB42" s="381"/>
      <c r="BC42" s="381"/>
      <c r="BK42" s="380"/>
      <c r="BM42" s="381"/>
      <c r="BN42" s="381"/>
      <c r="BO42" s="381"/>
      <c r="BW42" s="380"/>
      <c r="BY42" s="381"/>
      <c r="BZ42" s="381"/>
      <c r="CA42" s="381"/>
      <c r="CI42" s="380"/>
      <c r="CK42" s="381"/>
      <c r="CL42" s="381"/>
      <c r="CM42" s="381"/>
      <c r="CU42" s="380"/>
      <c r="CW42" s="381"/>
      <c r="CX42" s="381"/>
      <c r="CY42" s="381"/>
    </row>
    <row r="43" spans="2:109" ht="13.5" customHeight="1" x14ac:dyDescent="0.15">
      <c r="B43" s="373"/>
      <c r="AN43" s="1264" t="s">
        <v>597</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x14ac:dyDescent="0.15">
      <c r="B44" s="373"/>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x14ac:dyDescent="0.15">
      <c r="B45" s="373"/>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x14ac:dyDescent="0.15">
      <c r="B46" s="373"/>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x14ac:dyDescent="0.15">
      <c r="B47" s="373"/>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x14ac:dyDescent="0.15">
      <c r="B48" s="373"/>
      <c r="H48" s="382"/>
      <c r="I48" s="382"/>
      <c r="J48" s="382"/>
      <c r="AN48" s="382"/>
      <c r="AO48" s="382"/>
      <c r="AP48" s="382"/>
      <c r="AZ48" s="382"/>
      <c r="BA48" s="382"/>
      <c r="BB48" s="382"/>
      <c r="BL48" s="382"/>
      <c r="BM48" s="382"/>
      <c r="BN48" s="382"/>
      <c r="BX48" s="382"/>
      <c r="BY48" s="382"/>
      <c r="BZ48" s="382"/>
      <c r="CJ48" s="382"/>
      <c r="CK48" s="382"/>
      <c r="CL48" s="382"/>
      <c r="CV48" s="382"/>
      <c r="CW48" s="382"/>
      <c r="CX48" s="382"/>
    </row>
    <row r="49" spans="1:109" x14ac:dyDescent="0.15">
      <c r="B49" s="373"/>
      <c r="AN49" s="367" t="s">
        <v>598</v>
      </c>
    </row>
    <row r="50" spans="1:109" x14ac:dyDescent="0.15">
      <c r="B50" s="373"/>
      <c r="G50" s="1258"/>
      <c r="H50" s="1258"/>
      <c r="I50" s="1258"/>
      <c r="J50" s="1258"/>
      <c r="K50" s="383"/>
      <c r="L50" s="383"/>
      <c r="M50" s="384"/>
      <c r="N50" s="384"/>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7" t="s">
        <v>555</v>
      </c>
      <c r="BQ50" s="1257"/>
      <c r="BR50" s="1257"/>
      <c r="BS50" s="1257"/>
      <c r="BT50" s="1257"/>
      <c r="BU50" s="1257"/>
      <c r="BV50" s="1257"/>
      <c r="BW50" s="1257"/>
      <c r="BX50" s="1257" t="s">
        <v>556</v>
      </c>
      <c r="BY50" s="1257"/>
      <c r="BZ50" s="1257"/>
      <c r="CA50" s="1257"/>
      <c r="CB50" s="1257"/>
      <c r="CC50" s="1257"/>
      <c r="CD50" s="1257"/>
      <c r="CE50" s="1257"/>
      <c r="CF50" s="1257" t="s">
        <v>557</v>
      </c>
      <c r="CG50" s="1257"/>
      <c r="CH50" s="1257"/>
      <c r="CI50" s="1257"/>
      <c r="CJ50" s="1257"/>
      <c r="CK50" s="1257"/>
      <c r="CL50" s="1257"/>
      <c r="CM50" s="1257"/>
      <c r="CN50" s="1257" t="s">
        <v>558</v>
      </c>
      <c r="CO50" s="1257"/>
      <c r="CP50" s="1257"/>
      <c r="CQ50" s="1257"/>
      <c r="CR50" s="1257"/>
      <c r="CS50" s="1257"/>
      <c r="CT50" s="1257"/>
      <c r="CU50" s="1257"/>
      <c r="CV50" s="1257" t="s">
        <v>559</v>
      </c>
      <c r="CW50" s="1257"/>
      <c r="CX50" s="1257"/>
      <c r="CY50" s="1257"/>
      <c r="CZ50" s="1257"/>
      <c r="DA50" s="1257"/>
      <c r="DB50" s="1257"/>
      <c r="DC50" s="1257"/>
    </row>
    <row r="51" spans="1:109" ht="13.5" customHeight="1" x14ac:dyDescent="0.15">
      <c r="B51" s="373"/>
      <c r="G51" s="1260"/>
      <c r="H51" s="1260"/>
      <c r="I51" s="1273"/>
      <c r="J51" s="1273"/>
      <c r="K51" s="1259"/>
      <c r="L51" s="1259"/>
      <c r="M51" s="1259"/>
      <c r="N51" s="1259"/>
      <c r="AM51" s="382"/>
      <c r="AN51" s="1255" t="s">
        <v>599</v>
      </c>
      <c r="AO51" s="1255"/>
      <c r="AP51" s="1255"/>
      <c r="AQ51" s="1255"/>
      <c r="AR51" s="1255"/>
      <c r="AS51" s="1255"/>
      <c r="AT51" s="1255"/>
      <c r="AU51" s="1255"/>
      <c r="AV51" s="1255"/>
      <c r="AW51" s="1255"/>
      <c r="AX51" s="1255"/>
      <c r="AY51" s="1255"/>
      <c r="AZ51" s="1255"/>
      <c r="BA51" s="1255"/>
      <c r="BB51" s="1255" t="s">
        <v>600</v>
      </c>
      <c r="BC51" s="1255"/>
      <c r="BD51" s="1255"/>
      <c r="BE51" s="1255"/>
      <c r="BF51" s="1255"/>
      <c r="BG51" s="1255"/>
      <c r="BH51" s="1255"/>
      <c r="BI51" s="1255"/>
      <c r="BJ51" s="1255"/>
      <c r="BK51" s="1255"/>
      <c r="BL51" s="1255"/>
      <c r="BM51" s="1255"/>
      <c r="BN51" s="1255"/>
      <c r="BO51" s="1255"/>
      <c r="BP51" s="1252">
        <v>38.9</v>
      </c>
      <c r="BQ51" s="1252"/>
      <c r="BR51" s="1252"/>
      <c r="BS51" s="1252"/>
      <c r="BT51" s="1252"/>
      <c r="BU51" s="1252"/>
      <c r="BV51" s="1252"/>
      <c r="BW51" s="1252"/>
      <c r="BX51" s="1252">
        <v>44.1</v>
      </c>
      <c r="BY51" s="1252"/>
      <c r="BZ51" s="1252"/>
      <c r="CA51" s="1252"/>
      <c r="CB51" s="1252"/>
      <c r="CC51" s="1252"/>
      <c r="CD51" s="1252"/>
      <c r="CE51" s="1252"/>
      <c r="CF51" s="1252">
        <v>53.1</v>
      </c>
      <c r="CG51" s="1252"/>
      <c r="CH51" s="1252"/>
      <c r="CI51" s="1252"/>
      <c r="CJ51" s="1252"/>
      <c r="CK51" s="1252"/>
      <c r="CL51" s="1252"/>
      <c r="CM51" s="1252"/>
      <c r="CN51" s="1252">
        <v>45</v>
      </c>
      <c r="CO51" s="1252"/>
      <c r="CP51" s="1252"/>
      <c r="CQ51" s="1252"/>
      <c r="CR51" s="1252"/>
      <c r="CS51" s="1252"/>
      <c r="CT51" s="1252"/>
      <c r="CU51" s="1252"/>
      <c r="CV51" s="1252">
        <v>21.5</v>
      </c>
      <c r="CW51" s="1252"/>
      <c r="CX51" s="1252"/>
      <c r="CY51" s="1252"/>
      <c r="CZ51" s="1252"/>
      <c r="DA51" s="1252"/>
      <c r="DB51" s="1252"/>
      <c r="DC51" s="1252"/>
    </row>
    <row r="52" spans="1:109" x14ac:dyDescent="0.15">
      <c r="B52" s="373"/>
      <c r="G52" s="1260"/>
      <c r="H52" s="1260"/>
      <c r="I52" s="1273"/>
      <c r="J52" s="1273"/>
      <c r="K52" s="1259"/>
      <c r="L52" s="1259"/>
      <c r="M52" s="1259"/>
      <c r="N52" s="1259"/>
      <c r="AM52" s="382"/>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x14ac:dyDescent="0.15">
      <c r="A53" s="381"/>
      <c r="B53" s="373"/>
      <c r="G53" s="1260"/>
      <c r="H53" s="1260"/>
      <c r="I53" s="1258"/>
      <c r="J53" s="1258"/>
      <c r="K53" s="1259"/>
      <c r="L53" s="1259"/>
      <c r="M53" s="1259"/>
      <c r="N53" s="1259"/>
      <c r="AM53" s="382"/>
      <c r="AN53" s="1255"/>
      <c r="AO53" s="1255"/>
      <c r="AP53" s="1255"/>
      <c r="AQ53" s="1255"/>
      <c r="AR53" s="1255"/>
      <c r="AS53" s="1255"/>
      <c r="AT53" s="1255"/>
      <c r="AU53" s="1255"/>
      <c r="AV53" s="1255"/>
      <c r="AW53" s="1255"/>
      <c r="AX53" s="1255"/>
      <c r="AY53" s="1255"/>
      <c r="AZ53" s="1255"/>
      <c r="BA53" s="1255"/>
      <c r="BB53" s="1255" t="s">
        <v>601</v>
      </c>
      <c r="BC53" s="1255"/>
      <c r="BD53" s="1255"/>
      <c r="BE53" s="1255"/>
      <c r="BF53" s="1255"/>
      <c r="BG53" s="1255"/>
      <c r="BH53" s="1255"/>
      <c r="BI53" s="1255"/>
      <c r="BJ53" s="1255"/>
      <c r="BK53" s="1255"/>
      <c r="BL53" s="1255"/>
      <c r="BM53" s="1255"/>
      <c r="BN53" s="1255"/>
      <c r="BO53" s="1255"/>
      <c r="BP53" s="1252">
        <v>62.2</v>
      </c>
      <c r="BQ53" s="1252"/>
      <c r="BR53" s="1252"/>
      <c r="BS53" s="1252"/>
      <c r="BT53" s="1252"/>
      <c r="BU53" s="1252"/>
      <c r="BV53" s="1252"/>
      <c r="BW53" s="1252"/>
      <c r="BX53" s="1252">
        <v>63.7</v>
      </c>
      <c r="BY53" s="1252"/>
      <c r="BZ53" s="1252"/>
      <c r="CA53" s="1252"/>
      <c r="CB53" s="1252"/>
      <c r="CC53" s="1252"/>
      <c r="CD53" s="1252"/>
      <c r="CE53" s="1252"/>
      <c r="CF53" s="1252">
        <v>65.2</v>
      </c>
      <c r="CG53" s="1252"/>
      <c r="CH53" s="1252"/>
      <c r="CI53" s="1252"/>
      <c r="CJ53" s="1252"/>
      <c r="CK53" s="1252"/>
      <c r="CL53" s="1252"/>
      <c r="CM53" s="1252"/>
      <c r="CN53" s="1252">
        <v>66.900000000000006</v>
      </c>
      <c r="CO53" s="1252"/>
      <c r="CP53" s="1252"/>
      <c r="CQ53" s="1252"/>
      <c r="CR53" s="1252"/>
      <c r="CS53" s="1252"/>
      <c r="CT53" s="1252"/>
      <c r="CU53" s="1252"/>
      <c r="CV53" s="1252">
        <v>68.599999999999994</v>
      </c>
      <c r="CW53" s="1252"/>
      <c r="CX53" s="1252"/>
      <c r="CY53" s="1252"/>
      <c r="CZ53" s="1252"/>
      <c r="DA53" s="1252"/>
      <c r="DB53" s="1252"/>
      <c r="DC53" s="1252"/>
    </row>
    <row r="54" spans="1:109" x14ac:dyDescent="0.15">
      <c r="A54" s="381"/>
      <c r="B54" s="373"/>
      <c r="G54" s="1260"/>
      <c r="H54" s="1260"/>
      <c r="I54" s="1258"/>
      <c r="J54" s="1258"/>
      <c r="K54" s="1259"/>
      <c r="L54" s="1259"/>
      <c r="M54" s="1259"/>
      <c r="N54" s="1259"/>
      <c r="AM54" s="382"/>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x14ac:dyDescent="0.15">
      <c r="A55" s="381"/>
      <c r="B55" s="373"/>
      <c r="G55" s="1258"/>
      <c r="H55" s="1258"/>
      <c r="I55" s="1258"/>
      <c r="J55" s="1258"/>
      <c r="K55" s="1259"/>
      <c r="L55" s="1259"/>
      <c r="M55" s="1259"/>
      <c r="N55" s="1259"/>
      <c r="AN55" s="1257" t="s">
        <v>602</v>
      </c>
      <c r="AO55" s="1257"/>
      <c r="AP55" s="1257"/>
      <c r="AQ55" s="1257"/>
      <c r="AR55" s="1257"/>
      <c r="AS55" s="1257"/>
      <c r="AT55" s="1257"/>
      <c r="AU55" s="1257"/>
      <c r="AV55" s="1257"/>
      <c r="AW55" s="1257"/>
      <c r="AX55" s="1257"/>
      <c r="AY55" s="1257"/>
      <c r="AZ55" s="1257"/>
      <c r="BA55" s="1257"/>
      <c r="BB55" s="1255" t="s">
        <v>600</v>
      </c>
      <c r="BC55" s="1255"/>
      <c r="BD55" s="1255"/>
      <c r="BE55" s="1255"/>
      <c r="BF55" s="1255"/>
      <c r="BG55" s="1255"/>
      <c r="BH55" s="1255"/>
      <c r="BI55" s="1255"/>
      <c r="BJ55" s="1255"/>
      <c r="BK55" s="1255"/>
      <c r="BL55" s="1255"/>
      <c r="BM55" s="1255"/>
      <c r="BN55" s="1255"/>
      <c r="BO55" s="1255"/>
      <c r="BP55" s="1252">
        <v>0</v>
      </c>
      <c r="BQ55" s="1252"/>
      <c r="BR55" s="1252"/>
      <c r="BS55" s="1252"/>
      <c r="BT55" s="1252"/>
      <c r="BU55" s="1252"/>
      <c r="BV55" s="1252"/>
      <c r="BW55" s="1252"/>
      <c r="BX55" s="1252">
        <v>0</v>
      </c>
      <c r="BY55" s="1252"/>
      <c r="BZ55" s="1252"/>
      <c r="CA55" s="1252"/>
      <c r="CB55" s="1252"/>
      <c r="CC55" s="1252"/>
      <c r="CD55" s="1252"/>
      <c r="CE55" s="1252"/>
      <c r="CF55" s="1252">
        <v>0</v>
      </c>
      <c r="CG55" s="1252"/>
      <c r="CH55" s="1252"/>
      <c r="CI55" s="1252"/>
      <c r="CJ55" s="1252"/>
      <c r="CK55" s="1252"/>
      <c r="CL55" s="1252"/>
      <c r="CM55" s="1252"/>
      <c r="CN55" s="1252">
        <v>0</v>
      </c>
      <c r="CO55" s="1252"/>
      <c r="CP55" s="1252"/>
      <c r="CQ55" s="1252"/>
      <c r="CR55" s="1252"/>
      <c r="CS55" s="1252"/>
      <c r="CT55" s="1252"/>
      <c r="CU55" s="1252"/>
      <c r="CV55" s="1252">
        <v>0</v>
      </c>
      <c r="CW55" s="1252"/>
      <c r="CX55" s="1252"/>
      <c r="CY55" s="1252"/>
      <c r="CZ55" s="1252"/>
      <c r="DA55" s="1252"/>
      <c r="DB55" s="1252"/>
      <c r="DC55" s="1252"/>
    </row>
    <row r="56" spans="1:109" x14ac:dyDescent="0.15">
      <c r="A56" s="381"/>
      <c r="B56" s="373"/>
      <c r="G56" s="1258"/>
      <c r="H56" s="1258"/>
      <c r="I56" s="1258"/>
      <c r="J56" s="1258"/>
      <c r="K56" s="1259"/>
      <c r="L56" s="1259"/>
      <c r="M56" s="1259"/>
      <c r="N56" s="1259"/>
      <c r="AN56" s="1257"/>
      <c r="AO56" s="1257"/>
      <c r="AP56" s="1257"/>
      <c r="AQ56" s="1257"/>
      <c r="AR56" s="1257"/>
      <c r="AS56" s="1257"/>
      <c r="AT56" s="1257"/>
      <c r="AU56" s="1257"/>
      <c r="AV56" s="1257"/>
      <c r="AW56" s="1257"/>
      <c r="AX56" s="1257"/>
      <c r="AY56" s="1257"/>
      <c r="AZ56" s="1257"/>
      <c r="BA56" s="1257"/>
      <c r="BB56" s="1255"/>
      <c r="BC56" s="1255"/>
      <c r="BD56" s="1255"/>
      <c r="BE56" s="1255"/>
      <c r="BF56" s="1255"/>
      <c r="BG56" s="1255"/>
      <c r="BH56" s="1255"/>
      <c r="BI56" s="1255"/>
      <c r="BJ56" s="1255"/>
      <c r="BK56" s="1255"/>
      <c r="BL56" s="1255"/>
      <c r="BM56" s="1255"/>
      <c r="BN56" s="1255"/>
      <c r="BO56" s="1255"/>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81" customFormat="1" x14ac:dyDescent="0.15">
      <c r="B57" s="385"/>
      <c r="G57" s="1258"/>
      <c r="H57" s="1258"/>
      <c r="I57" s="1253"/>
      <c r="J57" s="1253"/>
      <c r="K57" s="1259"/>
      <c r="L57" s="1259"/>
      <c r="M57" s="1259"/>
      <c r="N57" s="1259"/>
      <c r="AM57" s="367"/>
      <c r="AN57" s="1257"/>
      <c r="AO57" s="1257"/>
      <c r="AP57" s="1257"/>
      <c r="AQ57" s="1257"/>
      <c r="AR57" s="1257"/>
      <c r="AS57" s="1257"/>
      <c r="AT57" s="1257"/>
      <c r="AU57" s="1257"/>
      <c r="AV57" s="1257"/>
      <c r="AW57" s="1257"/>
      <c r="AX57" s="1257"/>
      <c r="AY57" s="1257"/>
      <c r="AZ57" s="1257"/>
      <c r="BA57" s="1257"/>
      <c r="BB57" s="1255" t="s">
        <v>601</v>
      </c>
      <c r="BC57" s="1255"/>
      <c r="BD57" s="1255"/>
      <c r="BE57" s="1255"/>
      <c r="BF57" s="1255"/>
      <c r="BG57" s="1255"/>
      <c r="BH57" s="1255"/>
      <c r="BI57" s="1255"/>
      <c r="BJ57" s="1255"/>
      <c r="BK57" s="1255"/>
      <c r="BL57" s="1255"/>
      <c r="BM57" s="1255"/>
      <c r="BN57" s="1255"/>
      <c r="BO57" s="1255"/>
      <c r="BP57" s="1252">
        <v>59.1</v>
      </c>
      <c r="BQ57" s="1252"/>
      <c r="BR57" s="1252"/>
      <c r="BS57" s="1252"/>
      <c r="BT57" s="1252"/>
      <c r="BU57" s="1252"/>
      <c r="BV57" s="1252"/>
      <c r="BW57" s="1252"/>
      <c r="BX57" s="1252">
        <v>61.2</v>
      </c>
      <c r="BY57" s="1252"/>
      <c r="BZ57" s="1252"/>
      <c r="CA57" s="1252"/>
      <c r="CB57" s="1252"/>
      <c r="CC57" s="1252"/>
      <c r="CD57" s="1252"/>
      <c r="CE57" s="1252"/>
      <c r="CF57" s="1252">
        <v>62.8</v>
      </c>
      <c r="CG57" s="1252"/>
      <c r="CH57" s="1252"/>
      <c r="CI57" s="1252"/>
      <c r="CJ57" s="1252"/>
      <c r="CK57" s="1252"/>
      <c r="CL57" s="1252"/>
      <c r="CM57" s="1252"/>
      <c r="CN57" s="1252">
        <v>64.099999999999994</v>
      </c>
      <c r="CO57" s="1252"/>
      <c r="CP57" s="1252"/>
      <c r="CQ57" s="1252"/>
      <c r="CR57" s="1252"/>
      <c r="CS57" s="1252"/>
      <c r="CT57" s="1252"/>
      <c r="CU57" s="1252"/>
      <c r="CV57" s="1252">
        <v>66.3</v>
      </c>
      <c r="CW57" s="1252"/>
      <c r="CX57" s="1252"/>
      <c r="CY57" s="1252"/>
      <c r="CZ57" s="1252"/>
      <c r="DA57" s="1252"/>
      <c r="DB57" s="1252"/>
      <c r="DC57" s="1252"/>
      <c r="DD57" s="386"/>
      <c r="DE57" s="385"/>
    </row>
    <row r="58" spans="1:109" s="381" customFormat="1" x14ac:dyDescent="0.15">
      <c r="A58" s="367"/>
      <c r="B58" s="385"/>
      <c r="G58" s="1258"/>
      <c r="H58" s="1258"/>
      <c r="I58" s="1253"/>
      <c r="J58" s="1253"/>
      <c r="K58" s="1259"/>
      <c r="L58" s="1259"/>
      <c r="M58" s="1259"/>
      <c r="N58" s="1259"/>
      <c r="AM58" s="367"/>
      <c r="AN58" s="1257"/>
      <c r="AO58" s="1257"/>
      <c r="AP58" s="1257"/>
      <c r="AQ58" s="1257"/>
      <c r="AR58" s="1257"/>
      <c r="AS58" s="1257"/>
      <c r="AT58" s="1257"/>
      <c r="AU58" s="1257"/>
      <c r="AV58" s="1257"/>
      <c r="AW58" s="1257"/>
      <c r="AX58" s="1257"/>
      <c r="AY58" s="1257"/>
      <c r="AZ58" s="1257"/>
      <c r="BA58" s="1257"/>
      <c r="BB58" s="1255"/>
      <c r="BC58" s="1255"/>
      <c r="BD58" s="1255"/>
      <c r="BE58" s="1255"/>
      <c r="BF58" s="1255"/>
      <c r="BG58" s="1255"/>
      <c r="BH58" s="1255"/>
      <c r="BI58" s="1255"/>
      <c r="BJ58" s="1255"/>
      <c r="BK58" s="1255"/>
      <c r="BL58" s="1255"/>
      <c r="BM58" s="1255"/>
      <c r="BN58" s="1255"/>
      <c r="BO58" s="1255"/>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86"/>
      <c r="DE58" s="385"/>
    </row>
    <row r="59" spans="1:109" s="381" customFormat="1" x14ac:dyDescent="0.15">
      <c r="A59" s="367"/>
      <c r="B59" s="385"/>
      <c r="K59" s="387"/>
      <c r="L59" s="387"/>
      <c r="M59" s="387"/>
      <c r="N59" s="387"/>
      <c r="AQ59" s="387"/>
      <c r="AR59" s="387"/>
      <c r="AS59" s="387"/>
      <c r="AT59" s="387"/>
      <c r="BC59" s="387"/>
      <c r="BD59" s="387"/>
      <c r="BE59" s="387"/>
      <c r="BF59" s="387"/>
      <c r="BO59" s="387"/>
      <c r="BP59" s="387"/>
      <c r="BQ59" s="387"/>
      <c r="BR59" s="387"/>
      <c r="CA59" s="387"/>
      <c r="CB59" s="387"/>
      <c r="CC59" s="387"/>
      <c r="CD59" s="387"/>
      <c r="CM59" s="387"/>
      <c r="CN59" s="387"/>
      <c r="CO59" s="387"/>
      <c r="CP59" s="387"/>
      <c r="CY59" s="387"/>
      <c r="CZ59" s="387"/>
      <c r="DA59" s="387"/>
      <c r="DB59" s="387"/>
      <c r="DC59" s="387"/>
      <c r="DD59" s="386"/>
      <c r="DE59" s="385"/>
    </row>
    <row r="60" spans="1:109" s="381" customFormat="1" x14ac:dyDescent="0.15">
      <c r="A60" s="367"/>
      <c r="B60" s="385"/>
      <c r="K60" s="387"/>
      <c r="L60" s="387"/>
      <c r="M60" s="387"/>
      <c r="N60" s="387"/>
      <c r="AQ60" s="387"/>
      <c r="AR60" s="387"/>
      <c r="AS60" s="387"/>
      <c r="AT60" s="387"/>
      <c r="BC60" s="387"/>
      <c r="BD60" s="387"/>
      <c r="BE60" s="387"/>
      <c r="BF60" s="387"/>
      <c r="BO60" s="387"/>
      <c r="BP60" s="387"/>
      <c r="BQ60" s="387"/>
      <c r="BR60" s="387"/>
      <c r="CA60" s="387"/>
      <c r="CB60" s="387"/>
      <c r="CC60" s="387"/>
      <c r="CD60" s="387"/>
      <c r="CM60" s="387"/>
      <c r="CN60" s="387"/>
      <c r="CO60" s="387"/>
      <c r="CP60" s="387"/>
      <c r="CY60" s="387"/>
      <c r="CZ60" s="387"/>
      <c r="DA60" s="387"/>
      <c r="DB60" s="387"/>
      <c r="DC60" s="387"/>
      <c r="DD60" s="386"/>
      <c r="DE60" s="385"/>
    </row>
    <row r="61" spans="1:109" s="381" customFormat="1" x14ac:dyDescent="0.15">
      <c r="A61" s="367"/>
      <c r="B61" s="388"/>
      <c r="C61" s="389"/>
      <c r="D61" s="389"/>
      <c r="E61" s="389"/>
      <c r="F61" s="389"/>
      <c r="G61" s="389"/>
      <c r="H61" s="389"/>
      <c r="I61" s="389"/>
      <c r="J61" s="389"/>
      <c r="K61" s="389"/>
      <c r="L61" s="389"/>
      <c r="M61" s="390"/>
      <c r="N61" s="390"/>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90"/>
      <c r="AT61" s="390"/>
      <c r="AU61" s="389"/>
      <c r="AV61" s="389"/>
      <c r="AW61" s="389"/>
      <c r="AX61" s="389"/>
      <c r="AY61" s="389"/>
      <c r="AZ61" s="389"/>
      <c r="BA61" s="389"/>
      <c r="BB61" s="389"/>
      <c r="BC61" s="389"/>
      <c r="BD61" s="389"/>
      <c r="BE61" s="390"/>
      <c r="BF61" s="390"/>
      <c r="BG61" s="389"/>
      <c r="BH61" s="389"/>
      <c r="BI61" s="389"/>
      <c r="BJ61" s="389"/>
      <c r="BK61" s="389"/>
      <c r="BL61" s="389"/>
      <c r="BM61" s="389"/>
      <c r="BN61" s="389"/>
      <c r="BO61" s="389"/>
      <c r="BP61" s="389"/>
      <c r="BQ61" s="390"/>
      <c r="BR61" s="390"/>
      <c r="BS61" s="389"/>
      <c r="BT61" s="389"/>
      <c r="BU61" s="389"/>
      <c r="BV61" s="389"/>
      <c r="BW61" s="389"/>
      <c r="BX61" s="389"/>
      <c r="BY61" s="389"/>
      <c r="BZ61" s="389"/>
      <c r="CA61" s="389"/>
      <c r="CB61" s="389"/>
      <c r="CC61" s="390"/>
      <c r="CD61" s="390"/>
      <c r="CE61" s="389"/>
      <c r="CF61" s="389"/>
      <c r="CG61" s="389"/>
      <c r="CH61" s="389"/>
      <c r="CI61" s="389"/>
      <c r="CJ61" s="389"/>
      <c r="CK61" s="389"/>
      <c r="CL61" s="389"/>
      <c r="CM61" s="389"/>
      <c r="CN61" s="389"/>
      <c r="CO61" s="390"/>
      <c r="CP61" s="390"/>
      <c r="CQ61" s="389"/>
      <c r="CR61" s="389"/>
      <c r="CS61" s="389"/>
      <c r="CT61" s="389"/>
      <c r="CU61" s="389"/>
      <c r="CV61" s="389"/>
      <c r="CW61" s="389"/>
      <c r="CX61" s="389"/>
      <c r="CY61" s="389"/>
      <c r="CZ61" s="389"/>
      <c r="DA61" s="390"/>
      <c r="DB61" s="390"/>
      <c r="DC61" s="390"/>
      <c r="DD61" s="391"/>
      <c r="DE61" s="385"/>
    </row>
    <row r="62" spans="1:109" x14ac:dyDescent="0.15">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67"/>
    </row>
    <row r="63" spans="1:109" ht="17.25" x14ac:dyDescent="0.15">
      <c r="B63" s="392" t="s">
        <v>603</v>
      </c>
    </row>
    <row r="64" spans="1:109" x14ac:dyDescent="0.15">
      <c r="B64" s="373"/>
      <c r="G64" s="380"/>
      <c r="I64" s="393"/>
      <c r="J64" s="393"/>
      <c r="K64" s="393"/>
      <c r="L64" s="393"/>
      <c r="M64" s="393"/>
      <c r="N64" s="394"/>
      <c r="AM64" s="380"/>
      <c r="AN64" s="380" t="s">
        <v>596</v>
      </c>
      <c r="AP64" s="381"/>
      <c r="AQ64" s="381"/>
      <c r="AR64" s="381"/>
      <c r="AY64" s="380"/>
      <c r="BA64" s="381"/>
      <c r="BB64" s="381"/>
      <c r="BC64" s="381"/>
      <c r="BK64" s="380"/>
      <c r="BM64" s="381"/>
      <c r="BN64" s="381"/>
      <c r="BO64" s="381"/>
      <c r="BW64" s="380"/>
      <c r="BY64" s="381"/>
      <c r="BZ64" s="381"/>
      <c r="CA64" s="381"/>
      <c r="CI64" s="380"/>
      <c r="CK64" s="381"/>
      <c r="CL64" s="381"/>
      <c r="CM64" s="381"/>
      <c r="CU64" s="380"/>
      <c r="CW64" s="381"/>
      <c r="CX64" s="381"/>
      <c r="CY64" s="381"/>
    </row>
    <row r="65" spans="2:107" x14ac:dyDescent="0.15">
      <c r="B65" s="373"/>
      <c r="AN65" s="1264" t="s">
        <v>604</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x14ac:dyDescent="0.15">
      <c r="B66" s="373"/>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x14ac:dyDescent="0.15">
      <c r="B67" s="373"/>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x14ac:dyDescent="0.15">
      <c r="B68" s="373"/>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x14ac:dyDescent="0.15">
      <c r="B69" s="373"/>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x14ac:dyDescent="0.15">
      <c r="B70" s="373"/>
      <c r="H70" s="395"/>
      <c r="I70" s="395"/>
      <c r="J70" s="396"/>
      <c r="K70" s="396"/>
      <c r="L70" s="397"/>
      <c r="M70" s="396"/>
      <c r="N70" s="397"/>
      <c r="AN70" s="382"/>
      <c r="AO70" s="382"/>
      <c r="AP70" s="382"/>
      <c r="AZ70" s="382"/>
      <c r="BA70" s="382"/>
      <c r="BB70" s="382"/>
      <c r="BL70" s="382"/>
      <c r="BM70" s="382"/>
      <c r="BN70" s="382"/>
      <c r="BX70" s="382"/>
      <c r="BY70" s="382"/>
      <c r="BZ70" s="382"/>
      <c r="CJ70" s="382"/>
      <c r="CK70" s="382"/>
      <c r="CL70" s="382"/>
      <c r="CV70" s="382"/>
      <c r="CW70" s="382"/>
      <c r="CX70" s="382"/>
    </row>
    <row r="71" spans="2:107" x14ac:dyDescent="0.15">
      <c r="B71" s="373"/>
      <c r="G71" s="398"/>
      <c r="I71" s="399"/>
      <c r="J71" s="396"/>
      <c r="K71" s="396"/>
      <c r="L71" s="397"/>
      <c r="M71" s="396"/>
      <c r="N71" s="397"/>
      <c r="AM71" s="398"/>
      <c r="AN71" s="367" t="s">
        <v>598</v>
      </c>
    </row>
    <row r="72" spans="2:107" x14ac:dyDescent="0.15">
      <c r="B72" s="373"/>
      <c r="G72" s="1258"/>
      <c r="H72" s="1258"/>
      <c r="I72" s="1258"/>
      <c r="J72" s="1258"/>
      <c r="K72" s="383"/>
      <c r="L72" s="383"/>
      <c r="M72" s="384"/>
      <c r="N72" s="384"/>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7" t="s">
        <v>555</v>
      </c>
      <c r="BQ72" s="1257"/>
      <c r="BR72" s="1257"/>
      <c r="BS72" s="1257"/>
      <c r="BT72" s="1257"/>
      <c r="BU72" s="1257"/>
      <c r="BV72" s="1257"/>
      <c r="BW72" s="1257"/>
      <c r="BX72" s="1257" t="s">
        <v>556</v>
      </c>
      <c r="BY72" s="1257"/>
      <c r="BZ72" s="1257"/>
      <c r="CA72" s="1257"/>
      <c r="CB72" s="1257"/>
      <c r="CC72" s="1257"/>
      <c r="CD72" s="1257"/>
      <c r="CE72" s="1257"/>
      <c r="CF72" s="1257" t="s">
        <v>557</v>
      </c>
      <c r="CG72" s="1257"/>
      <c r="CH72" s="1257"/>
      <c r="CI72" s="1257"/>
      <c r="CJ72" s="1257"/>
      <c r="CK72" s="1257"/>
      <c r="CL72" s="1257"/>
      <c r="CM72" s="1257"/>
      <c r="CN72" s="1257" t="s">
        <v>558</v>
      </c>
      <c r="CO72" s="1257"/>
      <c r="CP72" s="1257"/>
      <c r="CQ72" s="1257"/>
      <c r="CR72" s="1257"/>
      <c r="CS72" s="1257"/>
      <c r="CT72" s="1257"/>
      <c r="CU72" s="1257"/>
      <c r="CV72" s="1257" t="s">
        <v>559</v>
      </c>
      <c r="CW72" s="1257"/>
      <c r="CX72" s="1257"/>
      <c r="CY72" s="1257"/>
      <c r="CZ72" s="1257"/>
      <c r="DA72" s="1257"/>
      <c r="DB72" s="1257"/>
      <c r="DC72" s="1257"/>
    </row>
    <row r="73" spans="2:107" x14ac:dyDescent="0.15">
      <c r="B73" s="373"/>
      <c r="G73" s="1260"/>
      <c r="H73" s="1260"/>
      <c r="I73" s="1260"/>
      <c r="J73" s="1260"/>
      <c r="K73" s="1256"/>
      <c r="L73" s="1256"/>
      <c r="M73" s="1256"/>
      <c r="N73" s="1256"/>
      <c r="AM73" s="382"/>
      <c r="AN73" s="1255" t="s">
        <v>599</v>
      </c>
      <c r="AO73" s="1255"/>
      <c r="AP73" s="1255"/>
      <c r="AQ73" s="1255"/>
      <c r="AR73" s="1255"/>
      <c r="AS73" s="1255"/>
      <c r="AT73" s="1255"/>
      <c r="AU73" s="1255"/>
      <c r="AV73" s="1255"/>
      <c r="AW73" s="1255"/>
      <c r="AX73" s="1255"/>
      <c r="AY73" s="1255"/>
      <c r="AZ73" s="1255"/>
      <c r="BA73" s="1255"/>
      <c r="BB73" s="1255" t="s">
        <v>600</v>
      </c>
      <c r="BC73" s="1255"/>
      <c r="BD73" s="1255"/>
      <c r="BE73" s="1255"/>
      <c r="BF73" s="1255"/>
      <c r="BG73" s="1255"/>
      <c r="BH73" s="1255"/>
      <c r="BI73" s="1255"/>
      <c r="BJ73" s="1255"/>
      <c r="BK73" s="1255"/>
      <c r="BL73" s="1255"/>
      <c r="BM73" s="1255"/>
      <c r="BN73" s="1255"/>
      <c r="BO73" s="1255"/>
      <c r="BP73" s="1252">
        <v>38.9</v>
      </c>
      <c r="BQ73" s="1252"/>
      <c r="BR73" s="1252"/>
      <c r="BS73" s="1252"/>
      <c r="BT73" s="1252"/>
      <c r="BU73" s="1252"/>
      <c r="BV73" s="1252"/>
      <c r="BW73" s="1252"/>
      <c r="BX73" s="1252">
        <v>44.1</v>
      </c>
      <c r="BY73" s="1252"/>
      <c r="BZ73" s="1252"/>
      <c r="CA73" s="1252"/>
      <c r="CB73" s="1252"/>
      <c r="CC73" s="1252"/>
      <c r="CD73" s="1252"/>
      <c r="CE73" s="1252"/>
      <c r="CF73" s="1252">
        <v>53.1</v>
      </c>
      <c r="CG73" s="1252"/>
      <c r="CH73" s="1252"/>
      <c r="CI73" s="1252"/>
      <c r="CJ73" s="1252"/>
      <c r="CK73" s="1252"/>
      <c r="CL73" s="1252"/>
      <c r="CM73" s="1252"/>
      <c r="CN73" s="1252">
        <v>45</v>
      </c>
      <c r="CO73" s="1252"/>
      <c r="CP73" s="1252"/>
      <c r="CQ73" s="1252"/>
      <c r="CR73" s="1252"/>
      <c r="CS73" s="1252"/>
      <c r="CT73" s="1252"/>
      <c r="CU73" s="1252"/>
      <c r="CV73" s="1252">
        <v>21.5</v>
      </c>
      <c r="CW73" s="1252"/>
      <c r="CX73" s="1252"/>
      <c r="CY73" s="1252"/>
      <c r="CZ73" s="1252"/>
      <c r="DA73" s="1252"/>
      <c r="DB73" s="1252"/>
      <c r="DC73" s="1252"/>
    </row>
    <row r="74" spans="2:107" x14ac:dyDescent="0.15">
      <c r="B74" s="373"/>
      <c r="G74" s="1260"/>
      <c r="H74" s="1260"/>
      <c r="I74" s="1260"/>
      <c r="J74" s="1260"/>
      <c r="K74" s="1256"/>
      <c r="L74" s="1256"/>
      <c r="M74" s="1256"/>
      <c r="N74" s="1256"/>
      <c r="AM74" s="382"/>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x14ac:dyDescent="0.15">
      <c r="B75" s="373"/>
      <c r="G75" s="1260"/>
      <c r="H75" s="1260"/>
      <c r="I75" s="1258"/>
      <c r="J75" s="1258"/>
      <c r="K75" s="1259"/>
      <c r="L75" s="1259"/>
      <c r="M75" s="1259"/>
      <c r="N75" s="1259"/>
      <c r="AM75" s="382"/>
      <c r="AN75" s="1255"/>
      <c r="AO75" s="1255"/>
      <c r="AP75" s="1255"/>
      <c r="AQ75" s="1255"/>
      <c r="AR75" s="1255"/>
      <c r="AS75" s="1255"/>
      <c r="AT75" s="1255"/>
      <c r="AU75" s="1255"/>
      <c r="AV75" s="1255"/>
      <c r="AW75" s="1255"/>
      <c r="AX75" s="1255"/>
      <c r="AY75" s="1255"/>
      <c r="AZ75" s="1255"/>
      <c r="BA75" s="1255"/>
      <c r="BB75" s="1255" t="s">
        <v>605</v>
      </c>
      <c r="BC75" s="1255"/>
      <c r="BD75" s="1255"/>
      <c r="BE75" s="1255"/>
      <c r="BF75" s="1255"/>
      <c r="BG75" s="1255"/>
      <c r="BH75" s="1255"/>
      <c r="BI75" s="1255"/>
      <c r="BJ75" s="1255"/>
      <c r="BK75" s="1255"/>
      <c r="BL75" s="1255"/>
      <c r="BM75" s="1255"/>
      <c r="BN75" s="1255"/>
      <c r="BO75" s="1255"/>
      <c r="BP75" s="1252">
        <v>12.7</v>
      </c>
      <c r="BQ75" s="1252"/>
      <c r="BR75" s="1252"/>
      <c r="BS75" s="1252"/>
      <c r="BT75" s="1252"/>
      <c r="BU75" s="1252"/>
      <c r="BV75" s="1252"/>
      <c r="BW75" s="1252"/>
      <c r="BX75" s="1252">
        <v>12.6</v>
      </c>
      <c r="BY75" s="1252"/>
      <c r="BZ75" s="1252"/>
      <c r="CA75" s="1252"/>
      <c r="CB75" s="1252"/>
      <c r="CC75" s="1252"/>
      <c r="CD75" s="1252"/>
      <c r="CE75" s="1252"/>
      <c r="CF75" s="1252">
        <v>12.4</v>
      </c>
      <c r="CG75" s="1252"/>
      <c r="CH75" s="1252"/>
      <c r="CI75" s="1252"/>
      <c r="CJ75" s="1252"/>
      <c r="CK75" s="1252"/>
      <c r="CL75" s="1252"/>
      <c r="CM75" s="1252"/>
      <c r="CN75" s="1252">
        <v>11.9</v>
      </c>
      <c r="CO75" s="1252"/>
      <c r="CP75" s="1252"/>
      <c r="CQ75" s="1252"/>
      <c r="CR75" s="1252"/>
      <c r="CS75" s="1252"/>
      <c r="CT75" s="1252"/>
      <c r="CU75" s="1252"/>
      <c r="CV75" s="1252">
        <v>11</v>
      </c>
      <c r="CW75" s="1252"/>
      <c r="CX75" s="1252"/>
      <c r="CY75" s="1252"/>
      <c r="CZ75" s="1252"/>
      <c r="DA75" s="1252"/>
      <c r="DB75" s="1252"/>
      <c r="DC75" s="1252"/>
    </row>
    <row r="76" spans="2:107" x14ac:dyDescent="0.15">
      <c r="B76" s="373"/>
      <c r="G76" s="1260"/>
      <c r="H76" s="1260"/>
      <c r="I76" s="1258"/>
      <c r="J76" s="1258"/>
      <c r="K76" s="1259"/>
      <c r="L76" s="1259"/>
      <c r="M76" s="1259"/>
      <c r="N76" s="1259"/>
      <c r="AM76" s="382"/>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x14ac:dyDescent="0.15">
      <c r="B77" s="373"/>
      <c r="G77" s="1258"/>
      <c r="H77" s="1258"/>
      <c r="I77" s="1258"/>
      <c r="J77" s="1258"/>
      <c r="K77" s="1256"/>
      <c r="L77" s="1256"/>
      <c r="M77" s="1256"/>
      <c r="N77" s="1256"/>
      <c r="AN77" s="1257" t="s">
        <v>602</v>
      </c>
      <c r="AO77" s="1257"/>
      <c r="AP77" s="1257"/>
      <c r="AQ77" s="1257"/>
      <c r="AR77" s="1257"/>
      <c r="AS77" s="1257"/>
      <c r="AT77" s="1257"/>
      <c r="AU77" s="1257"/>
      <c r="AV77" s="1257"/>
      <c r="AW77" s="1257"/>
      <c r="AX77" s="1257"/>
      <c r="AY77" s="1257"/>
      <c r="AZ77" s="1257"/>
      <c r="BA77" s="1257"/>
      <c r="BB77" s="1255" t="s">
        <v>600</v>
      </c>
      <c r="BC77" s="1255"/>
      <c r="BD77" s="1255"/>
      <c r="BE77" s="1255"/>
      <c r="BF77" s="1255"/>
      <c r="BG77" s="1255"/>
      <c r="BH77" s="1255"/>
      <c r="BI77" s="1255"/>
      <c r="BJ77" s="1255"/>
      <c r="BK77" s="1255"/>
      <c r="BL77" s="1255"/>
      <c r="BM77" s="1255"/>
      <c r="BN77" s="1255"/>
      <c r="BO77" s="1255"/>
      <c r="BP77" s="1252">
        <v>0</v>
      </c>
      <c r="BQ77" s="1252"/>
      <c r="BR77" s="1252"/>
      <c r="BS77" s="1252"/>
      <c r="BT77" s="1252"/>
      <c r="BU77" s="1252"/>
      <c r="BV77" s="1252"/>
      <c r="BW77" s="1252"/>
      <c r="BX77" s="1252">
        <v>0</v>
      </c>
      <c r="BY77" s="1252"/>
      <c r="BZ77" s="1252"/>
      <c r="CA77" s="1252"/>
      <c r="CB77" s="1252"/>
      <c r="CC77" s="1252"/>
      <c r="CD77" s="1252"/>
      <c r="CE77" s="1252"/>
      <c r="CF77" s="1252">
        <v>0</v>
      </c>
      <c r="CG77" s="1252"/>
      <c r="CH77" s="1252"/>
      <c r="CI77" s="1252"/>
      <c r="CJ77" s="1252"/>
      <c r="CK77" s="1252"/>
      <c r="CL77" s="1252"/>
      <c r="CM77" s="1252"/>
      <c r="CN77" s="1252">
        <v>0</v>
      </c>
      <c r="CO77" s="1252"/>
      <c r="CP77" s="1252"/>
      <c r="CQ77" s="1252"/>
      <c r="CR77" s="1252"/>
      <c r="CS77" s="1252"/>
      <c r="CT77" s="1252"/>
      <c r="CU77" s="1252"/>
      <c r="CV77" s="1252">
        <v>0</v>
      </c>
      <c r="CW77" s="1252"/>
      <c r="CX77" s="1252"/>
      <c r="CY77" s="1252"/>
      <c r="CZ77" s="1252"/>
      <c r="DA77" s="1252"/>
      <c r="DB77" s="1252"/>
      <c r="DC77" s="1252"/>
    </row>
    <row r="78" spans="2:107" x14ac:dyDescent="0.15">
      <c r="B78" s="373"/>
      <c r="G78" s="1258"/>
      <c r="H78" s="1258"/>
      <c r="I78" s="1258"/>
      <c r="J78" s="1258"/>
      <c r="K78" s="1256"/>
      <c r="L78" s="1256"/>
      <c r="M78" s="1256"/>
      <c r="N78" s="1256"/>
      <c r="AN78" s="1257"/>
      <c r="AO78" s="1257"/>
      <c r="AP78" s="1257"/>
      <c r="AQ78" s="1257"/>
      <c r="AR78" s="1257"/>
      <c r="AS78" s="1257"/>
      <c r="AT78" s="1257"/>
      <c r="AU78" s="1257"/>
      <c r="AV78" s="1257"/>
      <c r="AW78" s="1257"/>
      <c r="AX78" s="1257"/>
      <c r="AY78" s="1257"/>
      <c r="AZ78" s="1257"/>
      <c r="BA78" s="1257"/>
      <c r="BB78" s="1255"/>
      <c r="BC78" s="1255"/>
      <c r="BD78" s="1255"/>
      <c r="BE78" s="1255"/>
      <c r="BF78" s="1255"/>
      <c r="BG78" s="1255"/>
      <c r="BH78" s="1255"/>
      <c r="BI78" s="1255"/>
      <c r="BJ78" s="1255"/>
      <c r="BK78" s="1255"/>
      <c r="BL78" s="1255"/>
      <c r="BM78" s="1255"/>
      <c r="BN78" s="1255"/>
      <c r="BO78" s="1255"/>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x14ac:dyDescent="0.15">
      <c r="B79" s="373"/>
      <c r="G79" s="1258"/>
      <c r="H79" s="1258"/>
      <c r="I79" s="1253"/>
      <c r="J79" s="1253"/>
      <c r="K79" s="1254"/>
      <c r="L79" s="1254"/>
      <c r="M79" s="1254"/>
      <c r="N79" s="1254"/>
      <c r="AN79" s="1257"/>
      <c r="AO79" s="1257"/>
      <c r="AP79" s="1257"/>
      <c r="AQ79" s="1257"/>
      <c r="AR79" s="1257"/>
      <c r="AS79" s="1257"/>
      <c r="AT79" s="1257"/>
      <c r="AU79" s="1257"/>
      <c r="AV79" s="1257"/>
      <c r="AW79" s="1257"/>
      <c r="AX79" s="1257"/>
      <c r="AY79" s="1257"/>
      <c r="AZ79" s="1257"/>
      <c r="BA79" s="1257"/>
      <c r="BB79" s="1255" t="s">
        <v>605</v>
      </c>
      <c r="BC79" s="1255"/>
      <c r="BD79" s="1255"/>
      <c r="BE79" s="1255"/>
      <c r="BF79" s="1255"/>
      <c r="BG79" s="1255"/>
      <c r="BH79" s="1255"/>
      <c r="BI79" s="1255"/>
      <c r="BJ79" s="1255"/>
      <c r="BK79" s="1255"/>
      <c r="BL79" s="1255"/>
      <c r="BM79" s="1255"/>
      <c r="BN79" s="1255"/>
      <c r="BO79" s="1255"/>
      <c r="BP79" s="1252">
        <v>7.2</v>
      </c>
      <c r="BQ79" s="1252"/>
      <c r="BR79" s="1252"/>
      <c r="BS79" s="1252"/>
      <c r="BT79" s="1252"/>
      <c r="BU79" s="1252"/>
      <c r="BV79" s="1252"/>
      <c r="BW79" s="1252"/>
      <c r="BX79" s="1252">
        <v>7.2</v>
      </c>
      <c r="BY79" s="1252"/>
      <c r="BZ79" s="1252"/>
      <c r="CA79" s="1252"/>
      <c r="CB79" s="1252"/>
      <c r="CC79" s="1252"/>
      <c r="CD79" s="1252"/>
      <c r="CE79" s="1252"/>
      <c r="CF79" s="1252">
        <v>7.7</v>
      </c>
      <c r="CG79" s="1252"/>
      <c r="CH79" s="1252"/>
      <c r="CI79" s="1252"/>
      <c r="CJ79" s="1252"/>
      <c r="CK79" s="1252"/>
      <c r="CL79" s="1252"/>
      <c r="CM79" s="1252"/>
      <c r="CN79" s="1252">
        <v>8</v>
      </c>
      <c r="CO79" s="1252"/>
      <c r="CP79" s="1252"/>
      <c r="CQ79" s="1252"/>
      <c r="CR79" s="1252"/>
      <c r="CS79" s="1252"/>
      <c r="CT79" s="1252"/>
      <c r="CU79" s="1252"/>
      <c r="CV79" s="1252">
        <v>8</v>
      </c>
      <c r="CW79" s="1252"/>
      <c r="CX79" s="1252"/>
      <c r="CY79" s="1252"/>
      <c r="CZ79" s="1252"/>
      <c r="DA79" s="1252"/>
      <c r="DB79" s="1252"/>
      <c r="DC79" s="1252"/>
    </row>
    <row r="80" spans="2:107" x14ac:dyDescent="0.15">
      <c r="B80" s="373"/>
      <c r="G80" s="1258"/>
      <c r="H80" s="1258"/>
      <c r="I80" s="1253"/>
      <c r="J80" s="1253"/>
      <c r="K80" s="1254"/>
      <c r="L80" s="1254"/>
      <c r="M80" s="1254"/>
      <c r="N80" s="1254"/>
      <c r="AN80" s="1257"/>
      <c r="AO80" s="1257"/>
      <c r="AP80" s="1257"/>
      <c r="AQ80" s="1257"/>
      <c r="AR80" s="1257"/>
      <c r="AS80" s="1257"/>
      <c r="AT80" s="1257"/>
      <c r="AU80" s="1257"/>
      <c r="AV80" s="1257"/>
      <c r="AW80" s="1257"/>
      <c r="AX80" s="1257"/>
      <c r="AY80" s="1257"/>
      <c r="AZ80" s="1257"/>
      <c r="BA80" s="1257"/>
      <c r="BB80" s="1255"/>
      <c r="BC80" s="1255"/>
      <c r="BD80" s="1255"/>
      <c r="BE80" s="1255"/>
      <c r="BF80" s="1255"/>
      <c r="BG80" s="1255"/>
      <c r="BH80" s="1255"/>
      <c r="BI80" s="1255"/>
      <c r="BJ80" s="1255"/>
      <c r="BK80" s="1255"/>
      <c r="BL80" s="1255"/>
      <c r="BM80" s="1255"/>
      <c r="BN80" s="1255"/>
      <c r="BO80" s="1255"/>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x14ac:dyDescent="0.15">
      <c r="B81" s="373"/>
    </row>
    <row r="82" spans="2:109" ht="17.25" x14ac:dyDescent="0.15">
      <c r="B82" s="373"/>
      <c r="K82" s="400"/>
      <c r="L82" s="400"/>
      <c r="M82" s="400"/>
      <c r="N82" s="400"/>
      <c r="AQ82" s="400"/>
      <c r="AR82" s="400"/>
      <c r="AS82" s="400"/>
      <c r="AT82" s="400"/>
      <c r="BC82" s="400"/>
      <c r="BD82" s="400"/>
      <c r="BE82" s="400"/>
      <c r="BF82" s="400"/>
      <c r="BO82" s="400"/>
      <c r="BP82" s="400"/>
      <c r="BQ82" s="400"/>
      <c r="BR82" s="400"/>
      <c r="CA82" s="400"/>
      <c r="CB82" s="400"/>
      <c r="CC82" s="400"/>
      <c r="CD82" s="400"/>
      <c r="CM82" s="400"/>
      <c r="CN82" s="400"/>
      <c r="CO82" s="400"/>
      <c r="CP82" s="400"/>
      <c r="CY82" s="400"/>
      <c r="CZ82" s="400"/>
      <c r="DA82" s="400"/>
      <c r="DB82" s="400"/>
      <c r="DC82" s="400"/>
    </row>
    <row r="83" spans="2:109" x14ac:dyDescent="0.15">
      <c r="B83" s="375"/>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7"/>
    </row>
    <row r="84" spans="2:109" x14ac:dyDescent="0.15">
      <c r="DD84" s="367"/>
      <c r="DE84" s="367"/>
    </row>
    <row r="85" spans="2:109" x14ac:dyDescent="0.15">
      <c r="DD85" s="367"/>
      <c r="DE85" s="367"/>
    </row>
  </sheetData>
  <sheetProtection algorithmName="SHA-512" hashValue="B9r1ybWBqVBZS/WXDF52AoxKb621bnvYULi18XTUTFcRgX0oyUmL+pLvJrB3yv8hn4h5wyvHB7brIxkhvg5XyA==" saltValue="9iyrDn05S3fQTP8hTo3wK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39370078740157483" right="0.19685039370078741" top="0.59055118110236227" bottom="0.19685039370078741" header="0.39370078740157483" footer="0.19685039370078741"/>
  <pageSetup paperSize="9" scale="35" orientation="portrait" horizontalDpi="12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F088-A938-4CEF-88EB-E5ADA29B9218}">
  <sheetPr>
    <pageSetUpPr fitToPage="1"/>
  </sheetPr>
  <dimension ref="A1:DR125"/>
  <sheetViews>
    <sheetView showGridLines="0" zoomScale="40" zoomScaleNormal="4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502</v>
      </c>
    </row>
  </sheetData>
  <sheetProtection algorithmName="SHA-512" hashValue="ol+AQ7xLlwG+3WIxmzsxzuVqiscZLKliVDEWkYQLlYmO/6Ro1UHVFi6waAph2+qRzpxPlKEKnF5eEYHOJiIXAw==" saltValue="73/DhWveKyVjUcNb0jI6vg==" spinCount="100000" sheet="1" objects="1" scenarios="1"/>
  <dataConsolidate/>
  <phoneticPr fontId="2"/>
  <pageMargins left="0.39370078740157483" right="0.19685039370078741" top="0.59055118110236227" bottom="0.19685039370078741" header="0.39370078740157483" footer="0.19685039370078741"/>
  <pageSetup paperSize="9" scale="32" orientation="portrait" horizontalDpi="12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E8C62-2386-4B0F-B279-459FD3999A9F}">
  <sheetPr>
    <pageSetUpPr fitToPage="1"/>
  </sheetPr>
  <dimension ref="A1:DR125"/>
  <sheetViews>
    <sheetView showGridLines="0" zoomScale="40" zoomScaleNormal="4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502</v>
      </c>
    </row>
  </sheetData>
  <sheetProtection algorithmName="SHA-512" hashValue="Xmy38iSxc4OCiB3gwT0NyJTBrSNLsSOPK9rsFMQomAbWHxk5JrFmuQmO+ScdtBMyrbEaRzG/l8bpFsyO79OwNA==" saltValue="Zht1pLw5cbgx5Vl+5nIWQg==" spinCount="100000" sheet="1" objects="1" scenarios="1"/>
  <dataConsolidate/>
  <phoneticPr fontId="2"/>
  <pageMargins left="0.39370078740157483" right="0.19685039370078741" top="0.59055118110236227" bottom="0.19685039370078741" header="0.39370078740157483" footer="0.19685039370078741"/>
  <pageSetup paperSize="9" scale="32" orientation="portrait" horizontalDpi="12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121021</v>
      </c>
      <c r="E3" s="153"/>
      <c r="F3" s="154">
        <v>122882</v>
      </c>
      <c r="G3" s="155"/>
      <c r="H3" s="156"/>
    </row>
    <row r="4" spans="1:8" x14ac:dyDescent="0.15">
      <c r="A4" s="157"/>
      <c r="B4" s="158"/>
      <c r="C4" s="159"/>
      <c r="D4" s="160">
        <v>84892</v>
      </c>
      <c r="E4" s="161"/>
      <c r="F4" s="162">
        <v>65785</v>
      </c>
      <c r="G4" s="163"/>
      <c r="H4" s="164"/>
    </row>
    <row r="5" spans="1:8" x14ac:dyDescent="0.15">
      <c r="A5" s="145" t="s">
        <v>547</v>
      </c>
      <c r="B5" s="150"/>
      <c r="C5" s="151"/>
      <c r="D5" s="152">
        <v>121217</v>
      </c>
      <c r="E5" s="153"/>
      <c r="F5" s="154">
        <v>114790</v>
      </c>
      <c r="G5" s="155"/>
      <c r="H5" s="156"/>
    </row>
    <row r="6" spans="1:8" x14ac:dyDescent="0.15">
      <c r="A6" s="157"/>
      <c r="B6" s="158"/>
      <c r="C6" s="159"/>
      <c r="D6" s="160">
        <v>84331</v>
      </c>
      <c r="E6" s="161"/>
      <c r="F6" s="162">
        <v>55601</v>
      </c>
      <c r="G6" s="163"/>
      <c r="H6" s="164"/>
    </row>
    <row r="7" spans="1:8" x14ac:dyDescent="0.15">
      <c r="A7" s="145" t="s">
        <v>548</v>
      </c>
      <c r="B7" s="150"/>
      <c r="C7" s="151"/>
      <c r="D7" s="152">
        <v>140097</v>
      </c>
      <c r="E7" s="153"/>
      <c r="F7" s="154">
        <v>126262</v>
      </c>
      <c r="G7" s="155"/>
      <c r="H7" s="156"/>
    </row>
    <row r="8" spans="1:8" x14ac:dyDescent="0.15">
      <c r="A8" s="157"/>
      <c r="B8" s="158"/>
      <c r="C8" s="159"/>
      <c r="D8" s="160">
        <v>75202</v>
      </c>
      <c r="E8" s="161"/>
      <c r="F8" s="162">
        <v>56769</v>
      </c>
      <c r="G8" s="163"/>
      <c r="H8" s="164"/>
    </row>
    <row r="9" spans="1:8" x14ac:dyDescent="0.15">
      <c r="A9" s="145" t="s">
        <v>549</v>
      </c>
      <c r="B9" s="150"/>
      <c r="C9" s="151"/>
      <c r="D9" s="152">
        <v>167344</v>
      </c>
      <c r="E9" s="153"/>
      <c r="F9" s="154">
        <v>126525</v>
      </c>
      <c r="G9" s="155"/>
      <c r="H9" s="156"/>
    </row>
    <row r="10" spans="1:8" x14ac:dyDescent="0.15">
      <c r="A10" s="157"/>
      <c r="B10" s="158"/>
      <c r="C10" s="159"/>
      <c r="D10" s="160">
        <v>69501</v>
      </c>
      <c r="E10" s="161"/>
      <c r="F10" s="162">
        <v>67052</v>
      </c>
      <c r="G10" s="163"/>
      <c r="H10" s="164"/>
    </row>
    <row r="11" spans="1:8" x14ac:dyDescent="0.15">
      <c r="A11" s="145" t="s">
        <v>550</v>
      </c>
      <c r="B11" s="150"/>
      <c r="C11" s="151"/>
      <c r="D11" s="152">
        <v>181611</v>
      </c>
      <c r="E11" s="153"/>
      <c r="F11" s="154">
        <v>122054</v>
      </c>
      <c r="G11" s="155"/>
      <c r="H11" s="156"/>
    </row>
    <row r="12" spans="1:8" x14ac:dyDescent="0.15">
      <c r="A12" s="157"/>
      <c r="B12" s="158"/>
      <c r="C12" s="165"/>
      <c r="D12" s="160">
        <v>97135</v>
      </c>
      <c r="E12" s="161"/>
      <c r="F12" s="162">
        <v>68298</v>
      </c>
      <c r="G12" s="163"/>
      <c r="H12" s="164"/>
    </row>
    <row r="13" spans="1:8" x14ac:dyDescent="0.15">
      <c r="A13" s="145"/>
      <c r="B13" s="150"/>
      <c r="C13" s="166"/>
      <c r="D13" s="167">
        <v>146258</v>
      </c>
      <c r="E13" s="168"/>
      <c r="F13" s="169">
        <v>122503</v>
      </c>
      <c r="G13" s="170"/>
      <c r="H13" s="156"/>
    </row>
    <row r="14" spans="1:8" x14ac:dyDescent="0.15">
      <c r="A14" s="157"/>
      <c r="B14" s="158"/>
      <c r="C14" s="159"/>
      <c r="D14" s="160">
        <v>82212</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4.17</v>
      </c>
      <c r="C19" s="171">
        <f>ROUND(VALUE(SUBSTITUTE(実質収支比率等に係る経年分析!G$48,"▲","-")),2)</f>
        <v>4.0199999999999996</v>
      </c>
      <c r="D19" s="171">
        <f>ROUND(VALUE(SUBSTITUTE(実質収支比率等に係る経年分析!H$48,"▲","-")),2)</f>
        <v>5.01</v>
      </c>
      <c r="E19" s="171">
        <f>ROUND(VALUE(SUBSTITUTE(実質収支比率等に係る経年分析!I$48,"▲","-")),2)</f>
        <v>5.09</v>
      </c>
      <c r="F19" s="171">
        <f>ROUND(VALUE(SUBSTITUTE(実質収支比率等に係る経年分析!J$48,"▲","-")),2)</f>
        <v>4.8099999999999996</v>
      </c>
    </row>
    <row r="20" spans="1:11" x14ac:dyDescent="0.15">
      <c r="A20" s="171" t="s">
        <v>55</v>
      </c>
      <c r="B20" s="171">
        <f>ROUND(VALUE(SUBSTITUTE(実質収支比率等に係る経年分析!F$47,"▲","-")),2)</f>
        <v>42.4</v>
      </c>
      <c r="C20" s="171">
        <f>ROUND(VALUE(SUBSTITUTE(実質収支比率等に係る経年分析!G$47,"▲","-")),2)</f>
        <v>38.08</v>
      </c>
      <c r="D20" s="171">
        <f>ROUND(VALUE(SUBSTITUTE(実質収支比率等に係る経年分析!H$47,"▲","-")),2)</f>
        <v>33.840000000000003</v>
      </c>
      <c r="E20" s="171">
        <f>ROUND(VALUE(SUBSTITUTE(実質収支比率等に係る経年分析!I$47,"▲","-")),2)</f>
        <v>30.97</v>
      </c>
      <c r="F20" s="171">
        <f>ROUND(VALUE(SUBSTITUTE(実質収支比率等に係る経年分析!J$47,"▲","-")),2)</f>
        <v>31.32</v>
      </c>
    </row>
    <row r="21" spans="1:11" x14ac:dyDescent="0.15">
      <c r="A21" s="171" t="s">
        <v>56</v>
      </c>
      <c r="B21" s="171">
        <f>IF(ISNUMBER(VALUE(SUBSTITUTE(実質収支比率等に係る経年分析!F$49,"▲","-"))),ROUND(VALUE(SUBSTITUTE(実質収支比率等に係る経年分析!F$49,"▲","-")),2),NA())</f>
        <v>-9.5399999999999991</v>
      </c>
      <c r="C21" s="171">
        <f>IF(ISNUMBER(VALUE(SUBSTITUTE(実質収支比率等に係る経年分析!G$49,"▲","-"))),ROUND(VALUE(SUBSTITUTE(実質収支比率等に係る経年分析!G$49,"▲","-")),2),NA())</f>
        <v>-6.74</v>
      </c>
      <c r="D21" s="171">
        <f>IF(ISNUMBER(VALUE(SUBSTITUTE(実質収支比率等に係る経年分析!H$49,"▲","-"))),ROUND(VALUE(SUBSTITUTE(実質収支比率等に係る経年分析!H$49,"▲","-")),2),NA())</f>
        <v>-4</v>
      </c>
      <c r="E21" s="171">
        <f>IF(ISNUMBER(VALUE(SUBSTITUTE(実質収支比率等に係る経年分析!I$49,"▲","-"))),ROUND(VALUE(SUBSTITUTE(実質収支比率等に係る経年分析!I$49,"▲","-")),2),NA())</f>
        <v>-1.06</v>
      </c>
      <c r="F21" s="171">
        <f>IF(ISNUMBER(VALUE(SUBSTITUTE(実質収支比率等に係る経年分析!J$49,"▲","-"))),ROUND(VALUE(SUBSTITUTE(実質収支比率等に係る経年分析!J$49,"▲","-")),2),NA())</f>
        <v>2.29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公共下水道事業特別会計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0.64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0.19</v>
      </c>
    </row>
    <row r="31" spans="1:11" x14ac:dyDescent="0.15">
      <c r="A31" s="172" t="str">
        <f>IF(連結実質赤字比率に係る赤字・黒字の構成分析!C$39="",NA(),連結実質赤字比率に係る赤字・黒字の構成分析!C$39)</f>
        <v>国民健康保険特別会計</v>
      </c>
      <c r="B31" s="172">
        <f>IF(ROUND(VALUE(SUBSTITUTE(連結実質赤字比率に係る赤字・黒字の構成分析!F$39,"▲", "-")), 2) &lt; 0, ABS(ROUND(VALUE(SUBSTITUTE(連結実質赤字比率に係る赤字・黒字の構成分析!F$39,"▲", "-")), 2)), NA())</f>
        <v>2.0299999999999998</v>
      </c>
      <c r="C31" s="172" t="e">
        <f>IF(ROUND(VALUE(SUBSTITUTE(連結実質赤字比率に係る赤字・黒字の構成分析!F$39,"▲", "-")), 2) &gt;= 0, ABS(ROUND(VALUE(SUBSTITUTE(連結実質赤字比率に係る赤字・黒字の構成分析!F$39,"▲", "-")), 2)), NA())</f>
        <v>#N/A</v>
      </c>
      <c r="D31" s="172">
        <f>IF(ROUND(VALUE(SUBSTITUTE(連結実質赤字比率に係る赤字・黒字の構成分析!G$39,"▲", "-")), 2) &lt; 0, ABS(ROUND(VALUE(SUBSTITUTE(連結実質赤字比率に係る赤字・黒字の構成分析!G$39,"▲", "-")), 2)), NA())</f>
        <v>1.82</v>
      </c>
      <c r="E31" s="172" t="e">
        <f>IF(ROUND(VALUE(SUBSTITUTE(連結実質赤字比率に係る赤字・黒字の構成分析!G$39,"▲", "-")), 2) &gt;= 0, ABS(ROUND(VALUE(SUBSTITUTE(連結実質赤字比率に係る赤字・黒字の構成分析!G$39,"▲", "-")), 2)), NA())</f>
        <v>#N/A</v>
      </c>
      <c r="F31" s="172">
        <f>IF(ROUND(VALUE(SUBSTITUTE(連結実質赤字比率に係る赤字・黒字の構成分析!H$39,"▲", "-")), 2) &lt; 0, ABS(ROUND(VALUE(SUBSTITUTE(連結実質赤字比率に係る赤字・黒字の構成分析!H$39,"▲", "-")), 2)), NA())</f>
        <v>0.79</v>
      </c>
      <c r="G31" s="172" t="e">
        <f>IF(ROUND(VALUE(SUBSTITUTE(連結実質赤字比率に係る赤字・黒字の構成分析!H$39,"▲", "-")), 2) &gt;= 0, ABS(ROUND(VALUE(SUBSTITUTE(連結実質赤字比率に係る赤字・黒字の構成分析!H$39,"▲", "-")), 2)), NA())</f>
        <v>#N/A</v>
      </c>
      <c r="H31" s="172">
        <f>IF(ROUND(VALUE(SUBSTITUTE(連結実質赤字比率に係る赤字・黒字の構成分析!I$39,"▲", "-")), 2) &lt; 0, ABS(ROUND(VALUE(SUBSTITUTE(連結実質赤字比率に係る赤字・黒字の構成分析!I$39,"▲", "-")), 2)), NA())</f>
        <v>0.37</v>
      </c>
      <c r="I31" s="172" t="e">
        <f>IF(ROUND(VALUE(SUBSTITUTE(連結実質赤字比率に係る赤字・黒字の構成分析!I$39,"▲", "-")), 2) &gt;= 0, ABS(ROUND(VALUE(SUBSTITUTE(連結実質赤字比率に係る赤字・黒字の構成分析!I$39,"▲", "-")), 2)), NA())</f>
        <v>#N/A</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0.33</v>
      </c>
    </row>
    <row r="32" spans="1:11" x14ac:dyDescent="0.15">
      <c r="A32" s="172" t="str">
        <f>IF(連結実質赤字比率に係る赤字・黒字の構成分析!C$38="",NA(),連結実質赤字比率に係る赤字・黒字の構成分析!C$38)</f>
        <v>病院事業会計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1.75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0.65</v>
      </c>
    </row>
    <row r="33" spans="1:16" x14ac:dyDescent="0.15">
      <c r="A33" s="172" t="str">
        <f>IF(連結実質赤字比率に係る赤字・黒字の構成分析!C$37="",NA(),連結実質赤字比率に係る赤字・黒字の構成分析!C$37)</f>
        <v>ガス事業会計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1.94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2.0699999999999998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1.18</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1.1000000000000001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1.1499999999999999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1.63</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2.2000000000000002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2.92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2.67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4.17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4.0199999999999996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5.08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4.8099999999999996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450</v>
      </c>
      <c r="E42" s="173"/>
      <c r="F42" s="173"/>
      <c r="G42" s="173">
        <f>'実質公債費比率（分子）の構造'!L$52</f>
        <v>426</v>
      </c>
      <c r="H42" s="173"/>
      <c r="I42" s="173"/>
      <c r="J42" s="173">
        <f>'実質公債費比率（分子）の構造'!M$52</f>
        <v>384</v>
      </c>
      <c r="K42" s="173"/>
      <c r="L42" s="173"/>
      <c r="M42" s="173">
        <f>'実質公債費比率（分子）の構造'!N$52</f>
        <v>371</v>
      </c>
      <c r="N42" s="173"/>
      <c r="O42" s="173"/>
      <c r="P42" s="173">
        <f>'実質公債費比率（分子）の構造'!O$52</f>
        <v>400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v>
      </c>
      <c r="C44" s="173"/>
      <c r="D44" s="173"/>
      <c r="E44" s="173">
        <f>'実質公債費比率（分子）の構造'!L$50</f>
        <v>4</v>
      </c>
      <c r="F44" s="173"/>
      <c r="G44" s="173"/>
      <c r="H44" s="173">
        <f>'実質公債費比率（分子）の構造'!M$50</f>
        <v>3</v>
      </c>
      <c r="I44" s="173"/>
      <c r="J44" s="173"/>
      <c r="K44" s="173">
        <f>'実質公債費比率（分子）の構造'!N$50</f>
        <v>3</v>
      </c>
      <c r="L44" s="173"/>
      <c r="M44" s="173"/>
      <c r="N44" s="173">
        <f>'実質公債費比率（分子）の構造'!O$50</f>
        <v>3</v>
      </c>
      <c r="O44" s="173"/>
      <c r="P44" s="173"/>
    </row>
    <row r="45" spans="1:16" x14ac:dyDescent="0.15">
      <c r="A45" s="173" t="s">
        <v>66</v>
      </c>
      <c r="B45" s="173">
        <f>'実質公債費比率（分子）の構造'!K$49</f>
        <v>21</v>
      </c>
      <c r="C45" s="173"/>
      <c r="D45" s="173"/>
      <c r="E45" s="173" t="str">
        <f>'実質公債費比率（分子）の構造'!L$49</f>
        <v>-</v>
      </c>
      <c r="F45" s="173"/>
      <c r="G45" s="173"/>
      <c r="H45" s="173">
        <f>'実質公債費比率（分子）の構造'!M$49</f>
        <v>0</v>
      </c>
      <c r="I45" s="173"/>
      <c r="J45" s="173"/>
      <c r="K45" s="173">
        <f>'実質公債費比率（分子）の構造'!N$49</f>
        <v>7</v>
      </c>
      <c r="L45" s="173"/>
      <c r="M45" s="173"/>
      <c r="N45" s="173">
        <f>'実質公債費比率（分子）の構造'!O$49</f>
        <v>18</v>
      </c>
      <c r="O45" s="173"/>
      <c r="P45" s="173"/>
    </row>
    <row r="46" spans="1:16" x14ac:dyDescent="0.15">
      <c r="A46" s="173" t="s">
        <v>67</v>
      </c>
      <c r="B46" s="173">
        <f>'実質公債費比率（分子）の構造'!K$48</f>
        <v>208</v>
      </c>
      <c r="C46" s="173"/>
      <c r="D46" s="173"/>
      <c r="E46" s="173">
        <f>'実質公債費比率（分子）の構造'!L$48</f>
        <v>201</v>
      </c>
      <c r="F46" s="173"/>
      <c r="G46" s="173"/>
      <c r="H46" s="173">
        <f>'実質公債費比率（分子）の構造'!M$48</f>
        <v>193</v>
      </c>
      <c r="I46" s="173"/>
      <c r="J46" s="173"/>
      <c r="K46" s="173">
        <f>'実質公債費比率（分子）の構造'!N$48</f>
        <v>170</v>
      </c>
      <c r="L46" s="173"/>
      <c r="M46" s="173"/>
      <c r="N46" s="173">
        <f>'実質公債費比率（分子）の構造'!O$48</f>
        <v>126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562</v>
      </c>
      <c r="C49" s="173"/>
      <c r="D49" s="173"/>
      <c r="E49" s="173">
        <f>'実質公債費比率（分子）の構造'!L$45</f>
        <v>553</v>
      </c>
      <c r="F49" s="173"/>
      <c r="G49" s="173"/>
      <c r="H49" s="173">
        <f>'実質公債費比率（分子）の構造'!M$45</f>
        <v>495</v>
      </c>
      <c r="I49" s="173"/>
      <c r="J49" s="173"/>
      <c r="K49" s="173">
        <f>'実質公債費比率（分子）の構造'!N$45</f>
        <v>502</v>
      </c>
      <c r="L49" s="173"/>
      <c r="M49" s="173"/>
      <c r="N49" s="173">
        <f>'実質公債費比率（分子）の構造'!O$45</f>
        <v>549</v>
      </c>
      <c r="O49" s="173"/>
      <c r="P49" s="173"/>
    </row>
    <row r="50" spans="1:16" x14ac:dyDescent="0.15">
      <c r="A50" s="173" t="s">
        <v>71</v>
      </c>
      <c r="B50" s="173" t="e">
        <f>NA()</f>
        <v>#N/A</v>
      </c>
      <c r="C50" s="173">
        <f>IF(ISNUMBER('実質公債費比率（分子）の構造'!K$53),'実質公債費比率（分子）の構造'!K$53,NA())</f>
        <v>345</v>
      </c>
      <c r="D50" s="173" t="e">
        <f>NA()</f>
        <v>#N/A</v>
      </c>
      <c r="E50" s="173" t="e">
        <f>NA()</f>
        <v>#N/A</v>
      </c>
      <c r="F50" s="173">
        <f>IF(ISNUMBER('実質公債費比率（分子）の構造'!L$53),'実質公債費比率（分子）の構造'!L$53,NA())</f>
        <v>332</v>
      </c>
      <c r="G50" s="173" t="e">
        <f>NA()</f>
        <v>#N/A</v>
      </c>
      <c r="H50" s="173" t="e">
        <f>NA()</f>
        <v>#N/A</v>
      </c>
      <c r="I50" s="173">
        <f>IF(ISNUMBER('実質公債費比率（分子）の構造'!M$53),'実質公債費比率（分子）の構造'!M$53,NA())</f>
        <v>307</v>
      </c>
      <c r="J50" s="173" t="e">
        <f>NA()</f>
        <v>#N/A</v>
      </c>
      <c r="K50" s="173" t="e">
        <f>NA()</f>
        <v>#N/A</v>
      </c>
      <c r="L50" s="173">
        <f>IF(ISNUMBER('実質公債費比率（分子）の構造'!N$53),'実質公債費比率（分子）の構造'!N$53,NA())</f>
        <v>311</v>
      </c>
      <c r="M50" s="173" t="e">
        <f>NA()</f>
        <v>#N/A</v>
      </c>
      <c r="N50" s="173" t="e">
        <f>NA()</f>
        <v>#N/A</v>
      </c>
      <c r="O50" s="173">
        <f>IF(ISNUMBER('実質公債費比率（分子）の構造'!O$53),'実質公債費比率（分子）の構造'!O$53,NA())</f>
        <v>296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3523</v>
      </c>
      <c r="E56" s="172"/>
      <c r="F56" s="172"/>
      <c r="G56" s="172">
        <f>'将来負担比率（分子）の構造'!J$52</f>
        <v>3578</v>
      </c>
      <c r="H56" s="172"/>
      <c r="I56" s="172"/>
      <c r="J56" s="172">
        <f>'将来負担比率（分子）の構造'!K$52</f>
        <v>3792</v>
      </c>
      <c r="K56" s="172"/>
      <c r="L56" s="172"/>
      <c r="M56" s="172">
        <f>'将来負担比率（分子）の構造'!L$52</f>
        <v>3783</v>
      </c>
      <c r="N56" s="172"/>
      <c r="O56" s="172"/>
      <c r="P56" s="172">
        <f>'将来負担比率（分子）の構造'!M$52</f>
        <v>3674</v>
      </c>
    </row>
    <row r="57" spans="1:16" x14ac:dyDescent="0.15">
      <c r="A57" s="172" t="s">
        <v>42</v>
      </c>
      <c r="B57" s="172"/>
      <c r="C57" s="172"/>
      <c r="D57" s="172">
        <f>'将来負担比率（分子）の構造'!I$51</f>
        <v>263</v>
      </c>
      <c r="E57" s="172"/>
      <c r="F57" s="172"/>
      <c r="G57" s="172">
        <f>'将来負担比率（分子）の構造'!J$51</f>
        <v>223</v>
      </c>
      <c r="H57" s="172"/>
      <c r="I57" s="172"/>
      <c r="J57" s="172">
        <f>'将来負担比率（分子）の構造'!K$51</f>
        <v>194</v>
      </c>
      <c r="K57" s="172"/>
      <c r="L57" s="172"/>
      <c r="M57" s="172">
        <f>'将来負担比率（分子）の構造'!L$51</f>
        <v>168</v>
      </c>
      <c r="N57" s="172"/>
      <c r="O57" s="172"/>
      <c r="P57" s="172">
        <f>'将来負担比率（分子）の構造'!M$51</f>
        <v>162</v>
      </c>
    </row>
    <row r="58" spans="1:16" x14ac:dyDescent="0.15">
      <c r="A58" s="172" t="s">
        <v>41</v>
      </c>
      <c r="B58" s="172"/>
      <c r="C58" s="172"/>
      <c r="D58" s="172">
        <f>'将来負担比率（分子）の構造'!I$50</f>
        <v>1984</v>
      </c>
      <c r="E58" s="172"/>
      <c r="F58" s="172"/>
      <c r="G58" s="172">
        <f>'将来負担比率（分子）の構造'!J$50</f>
        <v>1718</v>
      </c>
      <c r="H58" s="172"/>
      <c r="I58" s="172"/>
      <c r="J58" s="172">
        <f>'将来負担比率（分子）の構造'!K$50</f>
        <v>1517</v>
      </c>
      <c r="K58" s="172"/>
      <c r="L58" s="172"/>
      <c r="M58" s="172">
        <f>'将来負担比率（分子）の構造'!L$50</f>
        <v>1592</v>
      </c>
      <c r="N58" s="172"/>
      <c r="O58" s="172"/>
      <c r="P58" s="172">
        <f>'将来負担比率（分子）の構造'!M$50</f>
        <v>1943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894</v>
      </c>
      <c r="C62" s="172"/>
      <c r="D62" s="172"/>
      <c r="E62" s="172">
        <f>'将来負担比率（分子）の構造'!J$45</f>
        <v>861</v>
      </c>
      <c r="F62" s="172"/>
      <c r="G62" s="172"/>
      <c r="H62" s="172">
        <f>'将来負担比率（分子）の構造'!K$45</f>
        <v>858</v>
      </c>
      <c r="I62" s="172"/>
      <c r="J62" s="172"/>
      <c r="K62" s="172">
        <f>'将来負担比率（分子）の構造'!L$45</f>
        <v>844</v>
      </c>
      <c r="L62" s="172"/>
      <c r="M62" s="172"/>
      <c r="N62" s="172">
        <f>'将来負担比率（分子）の構造'!M$45</f>
        <v>795</v>
      </c>
      <c r="O62" s="172"/>
      <c r="P62" s="172"/>
    </row>
    <row r="63" spans="1:16" x14ac:dyDescent="0.15">
      <c r="A63" s="172" t="s">
        <v>34</v>
      </c>
      <c r="B63" s="172" t="str">
        <f>'将来負担比率（分子）の構造'!I$44</f>
        <v>-</v>
      </c>
      <c r="C63" s="172"/>
      <c r="D63" s="172"/>
      <c r="E63" s="172">
        <f>'将来負担比率（分子）の構造'!J$44</f>
        <v>15</v>
      </c>
      <c r="F63" s="172"/>
      <c r="G63" s="172"/>
      <c r="H63" s="172">
        <f>'将来負担比率（分子）の構造'!K$44</f>
        <v>87</v>
      </c>
      <c r="I63" s="172"/>
      <c r="J63" s="172"/>
      <c r="K63" s="172">
        <f>'将来負担比率（分子）の構造'!L$44</f>
        <v>204</v>
      </c>
      <c r="L63" s="172"/>
      <c r="M63" s="172"/>
      <c r="N63" s="172">
        <f>'将来負担比率（分子）の構造'!M$44</f>
        <v>190</v>
      </c>
      <c r="O63" s="172"/>
      <c r="P63" s="172"/>
    </row>
    <row r="64" spans="1:16" x14ac:dyDescent="0.15">
      <c r="A64" s="172" t="s">
        <v>33</v>
      </c>
      <c r="B64" s="172">
        <f>'将来負担比率（分子）の構造'!I$43</f>
        <v>1171</v>
      </c>
      <c r="C64" s="172"/>
      <c r="D64" s="172"/>
      <c r="E64" s="172">
        <f>'将来負担比率（分子）の構造'!J$43</f>
        <v>1035</v>
      </c>
      <c r="F64" s="172"/>
      <c r="G64" s="172"/>
      <c r="H64" s="172">
        <f>'将来負担比率（分子）の構造'!K$43</f>
        <v>999</v>
      </c>
      <c r="I64" s="172"/>
      <c r="J64" s="172"/>
      <c r="K64" s="172">
        <f>'将来負担比率（分子）の構造'!L$43</f>
        <v>886</v>
      </c>
      <c r="L64" s="172"/>
      <c r="M64" s="172"/>
      <c r="N64" s="172">
        <f>'将来負担比率（分子）の構造'!M$43</f>
        <v>747</v>
      </c>
      <c r="O64" s="172"/>
      <c r="P64" s="172"/>
    </row>
    <row r="65" spans="1:16" x14ac:dyDescent="0.15">
      <c r="A65" s="172" t="s">
        <v>32</v>
      </c>
      <c r="B65" s="172">
        <f>'将来負担比率（分子）の構造'!I$42</f>
        <v>13</v>
      </c>
      <c r="C65" s="172"/>
      <c r="D65" s="172"/>
      <c r="E65" s="172">
        <f>'将来負担比率（分子）の構造'!J$42</f>
        <v>10</v>
      </c>
      <c r="F65" s="172"/>
      <c r="G65" s="172"/>
      <c r="H65" s="172">
        <f>'将来負担比率（分子）の構造'!K$42</f>
        <v>7</v>
      </c>
      <c r="I65" s="172"/>
      <c r="J65" s="172"/>
      <c r="K65" s="172">
        <f>'将来負担比率（分子）の構造'!L$42</f>
        <v>3</v>
      </c>
      <c r="L65" s="172"/>
      <c r="M65" s="172"/>
      <c r="N65" s="172">
        <f>'将来負担比率（分子）の構造'!M$42</f>
        <v>3</v>
      </c>
      <c r="O65" s="172"/>
      <c r="P65" s="172"/>
    </row>
    <row r="66" spans="1:16" x14ac:dyDescent="0.15">
      <c r="A66" s="172" t="s">
        <v>31</v>
      </c>
      <c r="B66" s="172">
        <f>'将来負担比率（分子）の構造'!I$41</f>
        <v>4755</v>
      </c>
      <c r="C66" s="172"/>
      <c r="D66" s="172"/>
      <c r="E66" s="172">
        <f>'将来負担比率（分子）の構造'!J$41</f>
        <v>4750</v>
      </c>
      <c r="F66" s="172"/>
      <c r="G66" s="172"/>
      <c r="H66" s="172">
        <f>'将来負担比率（分子）の構造'!K$41</f>
        <v>4933</v>
      </c>
      <c r="I66" s="172"/>
      <c r="J66" s="172"/>
      <c r="K66" s="172">
        <f>'将来負担比率（分子）の構造'!L$41</f>
        <v>4842</v>
      </c>
      <c r="L66" s="172"/>
      <c r="M66" s="172"/>
      <c r="N66" s="172">
        <f>'将来負担比率（分子）の構造'!M$41</f>
        <v>4674</v>
      </c>
      <c r="O66" s="172"/>
      <c r="P66" s="172"/>
    </row>
    <row r="67" spans="1:16" x14ac:dyDescent="0.15">
      <c r="A67" s="172" t="s">
        <v>75</v>
      </c>
      <c r="B67" s="172" t="e">
        <f>NA()</f>
        <v>#N/A</v>
      </c>
      <c r="C67" s="172">
        <f>IF(ISNUMBER('将来負担比率（分子）の構造'!I$53), IF('将来負担比率（分子）の構造'!I$53 &lt; 0, 0, '将来負担比率（分子）の構造'!I$53), NA())</f>
        <v>1063</v>
      </c>
      <c r="D67" s="172" t="e">
        <f>NA()</f>
        <v>#N/A</v>
      </c>
      <c r="E67" s="172" t="e">
        <f>NA()</f>
        <v>#N/A</v>
      </c>
      <c r="F67" s="172">
        <f>IF(ISNUMBER('将来負担比率（分子）の構造'!J$53), IF('将来負担比率（分子）の構造'!J$53 &lt; 0, 0, '将来負担比率（分子）の構造'!J$53), NA())</f>
        <v>1152</v>
      </c>
      <c r="G67" s="172" t="e">
        <f>NA()</f>
        <v>#N/A</v>
      </c>
      <c r="H67" s="172" t="e">
        <f>NA()</f>
        <v>#N/A</v>
      </c>
      <c r="I67" s="172">
        <f>IF(ISNUMBER('将来負担比率（分子）の構造'!K$53), IF('将来負担比率（分子）の構造'!K$53 &lt; 0, 0, '将来負担比率（分子）の構造'!K$53), NA())</f>
        <v>1381</v>
      </c>
      <c r="J67" s="172" t="e">
        <f>NA()</f>
        <v>#N/A</v>
      </c>
      <c r="K67" s="172" t="e">
        <f>NA()</f>
        <v>#N/A</v>
      </c>
      <c r="L67" s="172">
        <f>IF(ISNUMBER('将来負担比率（分子）の構造'!L$53), IF('将来負担比率（分子）の構造'!L$53 &lt; 0, 0, '将来負担比率（分子）の構造'!L$53), NA())</f>
        <v>1236</v>
      </c>
      <c r="M67" s="172" t="e">
        <f>NA()</f>
        <v>#N/A</v>
      </c>
      <c r="N67" s="172" t="e">
        <f>NA()</f>
        <v>#N/A</v>
      </c>
      <c r="O67" s="172">
        <f>IF(ISNUMBER('将来負担比率（分子）の構造'!M$53), IF('将来負担比率（分子）の構造'!M$53 &lt; 0, 0, '将来負担比率（分子）の構造'!M$53), NA())</f>
        <v>630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998</v>
      </c>
      <c r="C72" s="176">
        <f>基金残高に係る経年分析!G55</f>
        <v>956</v>
      </c>
      <c r="D72" s="176">
        <f>基金残高に係る経年分析!H55</f>
        <v>1030</v>
      </c>
    </row>
    <row r="73" spans="1:16" x14ac:dyDescent="0.15">
      <c r="A73" s="175" t="s">
        <v>78</v>
      </c>
      <c r="B73" s="176">
        <f>基金残高に係る経年分析!F56</f>
        <v>81</v>
      </c>
      <c r="C73" s="176">
        <f>基金残高に係る経年分析!G56</f>
        <v>66</v>
      </c>
      <c r="D73" s="176">
        <f>基金残高に係る経年分析!H56</f>
        <v>82</v>
      </c>
    </row>
    <row r="74" spans="1:16" x14ac:dyDescent="0.15">
      <c r="A74" s="175" t="s">
        <v>79</v>
      </c>
      <c r="B74" s="176">
        <f>基金残高に係る経年分析!F57</f>
        <v>395</v>
      </c>
      <c r="C74" s="176">
        <f>基金残高に係る経年分析!G57</f>
        <v>508</v>
      </c>
      <c r="D74" s="176">
        <f>基金残高に係る経年分析!H57</f>
        <v>749</v>
      </c>
    </row>
  </sheetData>
  <sheetProtection algorithmName="SHA-512" hashValue="1UT+EG3W46Vhq0TsEuZ72pYz7d6kzuXRgnogTlEug452bq4i+zjoyEJ/BbAkqRlniPqQgA4djDb928u4zr7/CQ==" saltValue="DCCmxyLg3bcqsl5RmpYV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2023-10-03T09:56:15Z</cp:lastPrinted>
  <dcterms:created xsi:type="dcterms:W3CDTF">2023-02-20T03:22:58Z</dcterms:created>
  <dcterms:modified xsi:type="dcterms:W3CDTF">2023-10-03T10:13:52Z</dcterms:modified>
  <cp:category/>
</cp:coreProperties>
</file>