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arth\DATA\総務課\財政G\財政状況資料集\令和4年度\R040913_令和２年度財政状況資料集の作成について（２回目）\"/>
    </mc:Choice>
  </mc:AlternateContent>
  <xr:revisionPtr revIDLastSave="0" documentId="13_ncr:1_{CA109506-3F6D-41BD-A5A4-0C04C66A1885}" xr6:coauthVersionLast="45" xr6:coauthVersionMax="45" xr10:uidLastSave="{00000000-0000-0000-0000-000000000000}"/>
  <bookViews>
    <workbookView xWindow="-120" yWindow="-120" windowWidth="29040" windowHeight="15840" tabRatio="77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 sheetId="19" r:id="rId14"/>
    <sheet name="ストック情報分析表①" sheetId="20" r:id="rId15"/>
    <sheet name="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BE35" i="10"/>
  <c r="C35" i="10"/>
  <c r="CO34" i="10"/>
  <c r="BW34" i="10"/>
  <c r="U34" i="10"/>
  <c r="U35" i="10" s="1"/>
  <c r="C34" i="10"/>
  <c r="U36" i="10" l="1"/>
  <c r="AM34" i="10" s="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<sst xmlns="http://schemas.openxmlformats.org/spreadsheetml/2006/main" count="1105" uniqueCount="620">
  <si>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</si>
  <si>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</si>
  <si>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</si>
  <si>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</si>
  <si>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</si>
  <si>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</si>
  <si>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</si>
  <si>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</si>
  <si>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</si>
  <si>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</si>
  <si>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</si>
  <si>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</si>
  <si>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</si>
  <si>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</si>
  <si>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</si>
  <si>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</si>
  <si>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</si>
  <si>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</si>
  <si>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</si>
  <si>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</si>
  <si>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</si>
  <si>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</si>
  <si>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</si>
  <si>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</si>
  <si>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</si>
  <si>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</si>
  <si>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</si>
  <si>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</si>
  <si>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</si>
  <si>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</si>
  <si>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</si>
  <si>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</si>
  <si>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</si>
  <si>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</si>
  <si>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</si>
  <si>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</si>
  <si>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</si>
  <si>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</si>
  <si>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</si>
  <si>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</si>
  <si>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</si>
  <si>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</si>
  <si>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</si>
  <si>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</si>
  <si>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</si>
  <si>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</si>
  <si>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</si>
  <si>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</si>
  <si>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</si>
  <si>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</si>
  <si>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</si>
  <si>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</si>
  <si>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</si>
  <si>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</si>
  <si>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</si>
  <si>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</si>
  <si>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</si>
  <si>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</si>
  <si>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</si>
  <si>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</si>
  <si>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</si>
  <si>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</si>
  <si>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</si>
  <si>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</si>
  <si>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</si>
  <si>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</si>
  <si>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</si>
  <si>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</si>
  <si>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</si>
  <si>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</si>
  <si>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</si>
  <si>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</si>
  <si>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</si>
  <si>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</si>
  <si>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</si>
  <si>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</si>
  <si>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</si>
  <si>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</si>
  <si>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</si>
  <si>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</si>
  <si>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</si>
  <si>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</si>
  <si>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</si>
  <si>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</si>
  <si>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</si>
  <si>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</si>
  <si>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</si>
  <si>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</si>
  <si>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</si>
  <si>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</si>
  <si>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</si>
  <si>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</si>
  <si>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</si>
  <si>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</si>
  <si>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</si>
  <si>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</si>
  <si>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</si>
  <si>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</si>
  <si>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</si>
  <si>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長万部町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</si>
  <si>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</si>
  <si>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</si>
  <si>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</si>
  <si>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</si>
  <si>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</si>
  <si>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</si>
  <si>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</si>
  <si>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</si>
  <si>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</si>
  <si>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</si>
  <si>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</si>
  <si>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</si>
  <si>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</si>
  <si>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</si>
  <si>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</si>
  <si>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</si>
  <si>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</si>
  <si>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</si>
  <si>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</si>
  <si>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</si>
  <si>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</si>
  <si>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</si>
  <si>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</si>
  <si>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</si>
  <si>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</si>
  <si>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</si>
  <si>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</si>
  <si>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</si>
  <si>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</si>
  <si>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</si>
  <si>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</si>
  <si>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</si>
  <si>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</si>
  <si>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</si>
  <si>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</si>
  <si>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</si>
  <si>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</si>
  <si>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</si>
  <si>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</si>
  <si>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</si>
  <si>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</si>
  <si>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</si>
  <si>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</si>
  <si>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</si>
  <si>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</si>
  <si>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</si>
  <si>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</si>
  <si>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</si>
  <si>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</si>
  <si>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</si>
  <si>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</si>
  <si>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</si>
  <si>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</si>
  <si>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</si>
  <si>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</si>
  <si>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</si>
  <si>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</si>
  <si>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</si>
  <si>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</si>
  <si>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</si>
  <si>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</si>
  <si>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</si>
  <si>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</si>
  <si>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</si>
  <si>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</si>
  <si>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</si>
  <si>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</si>
  <si>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</si>
  <si>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</si>
  <si>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</si>
  <si>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</si>
  <si>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</si>
  <si>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</si>
  <si>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</si>
  <si>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</si>
  <si>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</si>
  <si>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</si>
  <si>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</si>
  <si>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</si>
  <si>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</si>
  <si>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</si>
  <si>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</si>
  <si>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</si>
  <si>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</si>
  <si>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</si>
  <si>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</si>
  <si>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</si>
  <si>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</si>
  <si>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</si>
  <si>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</si>
  <si>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</si>
  <si>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</si>
  <si>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</si>
  <si>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</si>
  <si>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</si>
  <si>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</si>
  <si>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</si>
  <si>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</si>
  <si>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</si>
  <si>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</si>
  <si>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</si>
  <si>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</si>
  <si>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</si>
  <si>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</si>
  <si>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</si>
  <si>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</si>
  <si>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</si>
  <si>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</si>
  <si>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</si>
  <si>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</si>
  <si>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</si>
  <si>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</si>
  <si>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</si>
  <si>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</si>
  <si>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</si>
  <si>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</si>
  <si>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</si>
  <si>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北海道長万部町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</si>
  <si>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</si>
  <si>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</si>
  <si>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</si>
  <si>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</si>
  <si>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</si>
  <si>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</si>
  <si>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</si>
  <si>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</si>
  <si>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</si>
  <si>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</si>
  <si>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</si>
  <si>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</si>
  <si>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</si>
  <si>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</si>
  <si>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</si>
  <si>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</si>
  <si>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</si>
  <si>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</si>
  <si>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</si>
  <si>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</si>
  <si>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</si>
  <si>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</si>
  <si>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</si>
  <si>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</si>
  <si>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</si>
  <si>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</si>
  <si>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</si>
  <si>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</si>
  <si>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</si>
  <si>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</si>
  <si>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</si>
  <si>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</si>
  <si>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</si>
  <si>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</si>
  <si>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</si>
  <si>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</si>
  <si>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</si>
  <si>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</si>
  <si>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</si>
  <si>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</si>
  <si>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</si>
  <si>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</si>
  <si>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</si>
  <si>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</si>
  <si>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</si>
  <si>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</si>
  <si>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</si>
  <si>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</si>
  <si>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</si>
  <si>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</si>
  <si>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</si>
  <si>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</si>
  <si>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</si>
  <si>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</si>
  <si>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</si>
  <si>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</si>
  <si>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</si>
  <si>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</si>
  <si>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</si>
  <si>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</si>
  <si>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</si>
  <si>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</si>
  <si>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</si>
  <si>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</si>
  <si>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</si>
  <si>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</si>
  <si>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</si>
  <si>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</si>
  <si>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</si>
  <si>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</si>
  <si>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</si>
  <si>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</si>
  <si>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</si>
  <si>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</si>
  <si>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</si>
  <si>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</si>
  <si>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</si>
  <si>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</si>
  <si>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</si>
  <si>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</si>
  <si>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</si>
  <si>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</si>
  <si>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</si>
  <si>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</si>
  <si>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</si>
  <si>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</si>
  <si>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</si>
  <si>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</si>
  <si>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</si>
  <si>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</si>
  <si>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</si>
  <si>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</si>
  <si>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</si>
  <si>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</si>
  <si>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</si>
  <si>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</si>
  <si>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</si>
  <si>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</si>
  <si>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</si>
  <si>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</si>
  <si>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</si>
  <si>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</si>
  <si>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</si>
  <si>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</si>
  <si>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</si>
  <si>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</si>
  <si>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</si>
  <si>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</si>
  <si>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</si>
  <si>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</si>
  <si>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</si>
  <si>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</si>
  <si>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</si>
  <si>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</si>
  <si>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</si>
  <si>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</si>
  <si>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</si>
  <si>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</si>
  <si>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</si>
  <si>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</si>
  <si>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</si>
  <si>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</si>
  <si>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</si>
  <si>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</si>
  <si>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</si>
  <si>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ガス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</si>
  <si>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</si>
  <si>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</si>
  <si>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</si>
  <si>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</si>
  <si>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</si>
  <si>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</si>
  <si>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</si>
  <si>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</si>
  <si>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</si>
  <si>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</si>
  <si>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</si>
  <si>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</si>
  <si>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</si>
  <si>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</si>
  <si>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</si>
  <si>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</si>
  <si>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</si>
  <si>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</si>
  <si>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</si>
  <si>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</si>
  <si>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</si>
  <si>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</si>
  <si>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</si>
  <si>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</si>
  <si>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</si>
  <si>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</si>
  <si>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</si>
  <si>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</si>
  <si>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北海道長万部町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</si>
  <si>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</si>
  <si>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</si>
  <si>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</si>
  <si>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</si>
  <si>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</si>
  <si>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</si>
  <si>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</si>
  <si>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</si>
  <si>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</si>
  <si>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</si>
  <si>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</si>
  <si>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</si>
  <si>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</si>
  <si>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</si>
  <si>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</si>
  <si>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</si>
  <si>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</si>
  <si>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</si>
  <si>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</si>
  <si>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</si>
  <si>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</si>
  <si>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</si>
  <si>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</si>
  <si>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</si>
  <si>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</si>
  <si>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</si>
  <si>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</si>
  <si>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</si>
  <si>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</si>
  <si>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</si>
  <si>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</si>
  <si>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</si>
  <si>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</si>
  <si>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</si>
  <si>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</si>
  <si>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</si>
  <si>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</si>
  <si>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</si>
  <si>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</si>
  <si>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ガス事業会計</t>
    <phoneticPr fontId="5"/>
  </si>
  <si>
    <t>法適用企業</t>
    <phoneticPr fontId="5"/>
  </si>
  <si>
    <t>病院事業会計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</si>
  <si>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</si>
  <si>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</si>
  <si>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</si>
  <si>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</si>
  <si>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</si>
  <si>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</si>
  <si>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</si>
  <si>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</si>
  <si>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</si>
  <si>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</si>
  <si>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</si>
  <si>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</si>
  <si>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</si>
  <si>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</si>
  <si>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</si>
  <si>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</si>
  <si>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</si>
  <si>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</si>
  <si>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</si>
  <si>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</si>
  <si>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</si>
  <si>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</si>
  <si>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</si>
  <si>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</si>
  <si>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</si>
  <si>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</si>
  <si>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</si>
  <si>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</si>
  <si>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</si>
  <si>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</si>
  <si>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</si>
  <si>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</si>
  <si>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</si>
  <si>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</si>
  <si>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</si>
  <si>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</si>
  <si>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</si>
  <si>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</si>
  <si>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</si>
  <si>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</si>
  <si>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</si>
  <si>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</si>
  <si>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</si>
  <si>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</si>
  <si>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</si>
  <si>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</si>
  <si>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</si>
  <si>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</si>
  <si>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</si>
  <si>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</si>
  <si>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</si>
  <si>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</si>
  <si>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</si>
  <si>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</si>
  <si>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</si>
  <si>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</si>
  <si>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</si>
  <si>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</si>
  <si>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</si>
  <si>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</si>
  <si>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</si>
  <si>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</si>
  <si>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</si>
  <si>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</si>
  <si>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</si>
  <si>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</si>
  <si>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</si>
  <si>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</si>
  <si>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</si>
  <si>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ガス事業会計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</si>
  <si>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</si>
  <si>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</si>
  <si>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</si>
  <si>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</si>
  <si>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</si>
  <si>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</si>
  <si>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</si>
  <si>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</si>
  <si>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</si>
  <si>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</si>
  <si>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</si>
  <si>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</si>
  <si>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</si>
  <si>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</si>
  <si>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</si>
  <si>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</si>
  <si>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</si>
  <si>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</si>
  <si>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</si>
  <si>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</si>
  <si>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</si>
  <si>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</si>
  <si>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</si>
  <si>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</si>
  <si>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</si>
  <si>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</si>
  <si>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</si>
  <si>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</si>
  <si>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</si>
  <si>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</si>
  <si>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</si>
  <si>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</si>
  <si>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</si>
  <si>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</si>
  <si>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</si>
  <si>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</si>
  <si>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</si>
  <si>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</si>
  <si>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</si>
  <si>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</si>
  <si>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</si>
  <si>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</si>
  <si>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</si>
  <si>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</si>
  <si>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</si>
  <si>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</si>
  <si>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</si>
  <si>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</si>
  <si>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</si>
  <si>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</si>
  <si>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</si>
  <si>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</si>
  <si>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</si>
  <si>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</si>
  <si>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</si>
  <si>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</si>
  <si>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</si>
  <si>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</si>
  <si>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</si>
  <si>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</si>
  <si>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</si>
  <si>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</si>
  <si>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</si>
  <si>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</si>
  <si>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</si>
  <si>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</si>
  <si>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</si>
  <si>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</si>
  <si>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</si>
  <si>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</si>
  <si>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</si>
  <si>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</si>
  <si>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</si>
  <si>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</si>
  <si>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</si>
  <si>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</si>
  <si>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</si>
  <si>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</si>
  <si>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</si>
  <si>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</si>
  <si>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</si>
  <si>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</si>
  <si>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</si>
  <si>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</si>
  <si>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</si>
  <si>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</si>
  <si>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</si>
  <si>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</si>
  <si>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9.54</t>
  </si>
  <si>
    <t>▲ 6.74</t>
  </si>
  <si>
    <t>▲ 4.00</t>
  </si>
  <si>
    <t>▲ 1.06</t>
  </si>
  <si>
    <t>国民健康保険特別会計</t>
  </si>
  <si>
    <t>▲ 2.93</t>
  </si>
  <si>
    <t>▲ 2.03</t>
  </si>
  <si>
    <t>▲ 1.82</t>
  </si>
  <si>
    <t>▲ 0.79</t>
  </si>
  <si>
    <t>▲ 0.37</t>
  </si>
  <si>
    <t>一般会計</t>
  </si>
  <si>
    <t>水道事業会計</t>
  </si>
  <si>
    <t>介護保険特別会計</t>
  </si>
  <si>
    <t>ガス事業会計</t>
  </si>
  <si>
    <t>公共下水道事業特別会計</t>
  </si>
  <si>
    <t>病院事業会計</t>
  </si>
  <si>
    <t>後期高齢者医療特別会計</t>
  </si>
  <si>
    <t>その他会計（赤字）</t>
  </si>
  <si>
    <t>その他会計（黒字）</t>
  </si>
  <si>
    <t>H27末</t>
    <phoneticPr fontId="5"/>
  </si>
  <si>
    <t>H28末</t>
    <phoneticPr fontId="5"/>
  </si>
  <si>
    <t>H29末</t>
    <phoneticPr fontId="5"/>
  </si>
  <si>
    <t>H30末</t>
    <phoneticPr fontId="5"/>
  </si>
  <si>
    <t>R01末</t>
    <phoneticPr fontId="5"/>
  </si>
  <si>
    <t>まちづくり基金</t>
    <rPh sb="5" eb="7">
      <t>キキン</t>
    </rPh>
    <phoneticPr fontId="2"/>
  </si>
  <si>
    <t>し尿処理施設解体基金</t>
    <rPh sb="1" eb="2">
      <t>ニョウ</t>
    </rPh>
    <rPh sb="2" eb="4">
      <t>ショリ</t>
    </rPh>
    <rPh sb="4" eb="6">
      <t>シセツ</t>
    </rPh>
    <rPh sb="6" eb="8">
      <t>カイタイ</t>
    </rPh>
    <rPh sb="8" eb="10">
      <t>キキン</t>
    </rPh>
    <phoneticPr fontId="2"/>
  </si>
  <si>
    <t>-</t>
    <phoneticPr fontId="2"/>
  </si>
  <si>
    <t>地域振興基金</t>
    <rPh sb="0" eb="2">
      <t>チイキ</t>
    </rPh>
    <rPh sb="2" eb="4">
      <t>シンコウ</t>
    </rPh>
    <rPh sb="4" eb="6">
      <t>キキン</t>
    </rPh>
    <phoneticPr fontId="5"/>
  </si>
  <si>
    <t>北海道新幹線建設関連補償事業基金</t>
    <rPh sb="0" eb="16">
      <t>ホ</t>
    </rPh>
    <phoneticPr fontId="5"/>
  </si>
  <si>
    <t>地域福祉基金</t>
    <rPh sb="0" eb="2">
      <t>チイキ</t>
    </rPh>
    <rPh sb="2" eb="4">
      <t>フクシ</t>
    </rPh>
    <rPh sb="4" eb="6">
      <t>キキン</t>
    </rPh>
    <phoneticPr fontId="5"/>
  </si>
  <si>
    <t>-</t>
    <phoneticPr fontId="2"/>
  </si>
  <si>
    <t>-</t>
    <phoneticPr fontId="2"/>
  </si>
  <si>
    <t>渡島廃棄物処理広域連合</t>
    <rPh sb="0" eb="2">
      <t>オシマ</t>
    </rPh>
    <rPh sb="2" eb="5">
      <t>ハイキブツ</t>
    </rPh>
    <rPh sb="5" eb="7">
      <t>ショリ</t>
    </rPh>
    <rPh sb="7" eb="9">
      <t>コウイキ</t>
    </rPh>
    <rPh sb="9" eb="11">
      <t>レンゴウ</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</si>
  <si>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</si>
  <si>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</si>
  <si>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</si>
  <si>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</si>
  <si>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</si>
  <si>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よりも高い水準となっている。予定された大型事業が一段落したことにより比率は減少傾向であったが、平成３０年度から充当可能財源等である財政調整基金等の基金取崩額の増加傾向が続いていたが、令和元年度に比較して８．１ポイント減少した。
　今後も、新規発行債の抑制等により財政の健全化に努め、公共施設等総合管理計画にも則り、類似団体とほぼ同水準である有形固定資産減価償却率と併せて適切な水準となるよう取り組んでいく。</t>
    <rPh sb="104" eb="106">
      <t>レイワ</t>
    </rPh>
    <rPh sb="106" eb="107">
      <t>モト</t>
    </rPh>
    <rPh sb="121" eb="123">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</si>
  <si>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</si>
  <si>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</si>
  <si>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</si>
  <si>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</si>
  <si>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</si>
  <si>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</si>
  <si>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に比較し高い水準となっている。これは、過去の普通建設事業費にかかる起債の償還等に伴い上昇したものであるが、大型事業が一区切りついたことにより、元利償還金は減少しており、実質公債費比率は減少傾向にある。
　今後も、新規発行債を抑制し、起債に大きく頼ることのない健全な財政運営に努める。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</si>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</sst>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99A98AC-DCBB-4C9C-AEC3-0A41F8364E7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CAF9-44E5-8262-4C01DA8318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62765</c:v>
                </c:pt>
                <c:pt idx="1">
                  <c:v>121021</c:v>
                </c:pt>
                <c:pt idx="2">
                  <c:v>121217</c:v>
                </c:pt>
                <c:pt idx="3">
                  <c:v>140097</c:v>
                </c:pt>
                <c:pt idx="4">
                  <c:v>167344</c:v>
                </c:pt>
              </c:numCache>
            </c:numRef>
          </c:val>
          <c:smooth val="0"/>
          <c:extLst>
            <c:ext xmlns:c16="http://schemas.microsoft.com/office/drawing/2014/chart" uri="{C3380CC4-5D6E-409C-BE32-E72D297353CC}">
              <c16:uniqueId val="{00000001-CAF9-44E5-8262-4C01DA8318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3.87</c:v>
                </c:pt>
                <c:pt idx="1">
                  <c:v>4.17</c:v>
                </c:pt>
                <c:pt idx="2">
                  <c:v>4.0199999999999996</c:v>
                </c:pt>
                <c:pt idx="3">
                  <c:v>5.01</c:v>
                </c:pt>
                <c:pt idx="4">
                  <c:v>5.09</c:v>
                </c:pt>
              </c:numCache>
            </c:numRef>
          </c:val>
          <c:extLst>
            <c:ext xmlns:c16="http://schemas.microsoft.com/office/drawing/2014/chart" uri="{C3380CC4-5D6E-409C-BE32-E72D297353CC}">
              <c16:uniqueId val="{00000000-A03D-4D50-8693-4ED5532885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51.04</c:v>
                </c:pt>
                <c:pt idx="1">
                  <c:v>42.4</c:v>
                </c:pt>
                <c:pt idx="2">
                  <c:v>38.08</c:v>
                </c:pt>
                <c:pt idx="3">
                  <c:v>33.840000000000003</c:v>
                </c:pt>
                <c:pt idx="4">
                  <c:v>30.97</c:v>
                </c:pt>
              </c:numCache>
            </c:numRef>
          </c:val>
          <c:extLst>
            <c:ext xmlns:c16="http://schemas.microsoft.com/office/drawing/2014/chart" uri="{C3380CC4-5D6E-409C-BE32-E72D297353CC}">
              <c16:uniqueId val="{00000001-A03D-4D50-8693-4ED5532885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1.67</c:v>
                </c:pt>
                <c:pt idx="1">
                  <c:v>-9.5399999999999991</c:v>
                </c:pt>
                <c:pt idx="2">
                  <c:v>-6.74</c:v>
                </c:pt>
                <c:pt idx="3">
                  <c:v>-4</c:v>
                </c:pt>
                <c:pt idx="4">
                  <c:v>-1.06</c:v>
                </c:pt>
              </c:numCache>
            </c:numRef>
          </c:val>
          <c:smooth val="0"/>
          <c:extLst>
            <c:ext xmlns:c16="http://schemas.microsoft.com/office/drawing/2014/chart" uri="{C3380CC4-5D6E-409C-BE32-E72D297353CC}">
              <c16:uniqueId val="{00000002-A03D-4D50-8693-4ED5532885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2D-4FA1-BEFB-6D8AA17595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2D-4FA1-BEFB-6D8AA175954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c:v>
                </c:pt>
                <c:pt idx="4">
                  <c:v>#N/A</c:v>
                </c:pt>
                <c:pt idx="5">
                  <c:v>0.03</c:v>
                </c:pt>
                <c:pt idx="6">
                  <c:v>#N/A</c:v>
                </c:pt>
                <c:pt idx="7">
                  <c:v>0.02</c:v>
                </c:pt>
                <c:pt idx="8">
                  <c:v>#N/A</c:v>
                </c:pt>
                <c:pt idx="9">
                  <c:v>0.02</c:v>
                </c:pt>
              </c:numCache>
            </c:numRef>
          </c:val>
          <c:extLst>
            <c:ext xmlns:c16="http://schemas.microsoft.com/office/drawing/2014/chart" uri="{C3380CC4-5D6E-409C-BE32-E72D297353CC}">
              <c16:uniqueId val="{00000002-782D-4FA1-BEFB-6D8AA1759546}"/>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2.84</c:v>
                </c:pt>
                <c:pt idx="2">
                  <c:v>#N/A</c:v>
                </c:pt>
                <c:pt idx="3">
                  <c:v>2.04</c:v>
                </c:pt>
                <c:pt idx="4">
                  <c:v>#N/A</c:v>
                </c:pt>
                <c:pt idx="5">
                  <c:v>1.75</c:v>
                </c:pt>
                <c:pt idx="6">
                  <c:v>#N/A</c:v>
                </c:pt>
                <c:pt idx="7">
                  <c:v>0.19</c:v>
                </c:pt>
                <c:pt idx="8">
                  <c:v>#N/A</c:v>
                </c:pt>
                <c:pt idx="9">
                  <c:v>0.26</c:v>
                </c:pt>
              </c:numCache>
            </c:numRef>
          </c:val>
          <c:extLst>
            <c:ext xmlns:c16="http://schemas.microsoft.com/office/drawing/2014/chart" uri="{C3380CC4-5D6E-409C-BE32-E72D297353CC}">
              <c16:uniqueId val="{00000003-782D-4FA1-BEFB-6D8AA175954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0.14000000000000001</c:v>
                </c:pt>
                <c:pt idx="2">
                  <c:v>#N/A</c:v>
                </c:pt>
                <c:pt idx="3">
                  <c:v>0.22</c:v>
                </c:pt>
                <c:pt idx="4">
                  <c:v>#N/A</c:v>
                </c:pt>
                <c:pt idx="5">
                  <c:v>0.23</c:v>
                </c:pt>
                <c:pt idx="6">
                  <c:v>#N/A</c:v>
                </c:pt>
                <c:pt idx="7">
                  <c:v>0.38</c:v>
                </c:pt>
                <c:pt idx="8">
                  <c:v>#N/A</c:v>
                </c:pt>
                <c:pt idx="9">
                  <c:v>0.64</c:v>
                </c:pt>
              </c:numCache>
            </c:numRef>
          </c:val>
          <c:extLst>
            <c:ext xmlns:c16="http://schemas.microsoft.com/office/drawing/2014/chart" uri="{C3380CC4-5D6E-409C-BE32-E72D297353CC}">
              <c16:uniqueId val="{00000004-782D-4FA1-BEFB-6D8AA1759546}"/>
            </c:ext>
          </c:extLst>
        </c:ser>
        <c:ser>
          <c:idx val="5"/>
          <c:order val="5"/>
          <c:tx>
            <c:strRef>
              <c:f>データシート!$A$32</c:f>
              <c:strCache>
                <c:ptCount val="1"/>
                <c:pt idx="0">
                  <c:v>ガス事業会計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1.71</c:v>
                </c:pt>
                <c:pt idx="2">
                  <c:v>#N/A</c:v>
                </c:pt>
                <c:pt idx="3">
                  <c:v>1.67</c:v>
                </c:pt>
                <c:pt idx="4">
                  <c:v>#N/A</c:v>
                </c:pt>
                <c:pt idx="5">
                  <c:v>1.94</c:v>
                </c:pt>
                <c:pt idx="6">
                  <c:v>#N/A</c:v>
                </c:pt>
                <c:pt idx="7">
                  <c:v>2.0699999999999998</c:v>
                </c:pt>
                <c:pt idx="8">
                  <c:v>#N/A</c:v>
                </c:pt>
                <c:pt idx="9">
                  <c:v>1.66</c:v>
                </c:pt>
              </c:numCache>
            </c:numRef>
          </c:val>
          <c:extLst>
            <c:ext xmlns:c16="http://schemas.microsoft.com/office/drawing/2014/chart" uri="{C3380CC4-5D6E-409C-BE32-E72D297353CC}">
              <c16:uniqueId val="{00000005-782D-4FA1-BEFB-6D8AA175954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0.78</c:v>
                </c:pt>
                <c:pt idx="2">
                  <c:v>#N/A</c:v>
                </c:pt>
                <c:pt idx="3">
                  <c:v>1.1000000000000001</c:v>
                </c:pt>
                <c:pt idx="4">
                  <c:v>#N/A</c:v>
                </c:pt>
                <c:pt idx="5">
                  <c:v>1.1499999999999999</c:v>
                </c:pt>
                <c:pt idx="6">
                  <c:v>#N/A</c:v>
                </c:pt>
                <c:pt idx="7">
                  <c:v>1.42</c:v>
                </c:pt>
                <c:pt idx="8">
                  <c:v>#N/A</c:v>
                </c:pt>
                <c:pt idx="9">
                  <c:v>1.88</c:v>
                </c:pt>
              </c:numCache>
            </c:numRef>
          </c:val>
          <c:extLst>
            <c:ext xmlns:c16="http://schemas.microsoft.com/office/drawing/2014/chart" uri="{C3380CC4-5D6E-409C-BE32-E72D297353CC}">
              <c16:uniqueId val="{00000006-782D-4FA1-BEFB-6D8AA175954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2.27</c:v>
                </c:pt>
                <c:pt idx="2">
                  <c:v>#N/A</c:v>
                </c:pt>
                <c:pt idx="3">
                  <c:v>2.2000000000000002</c:v>
                </c:pt>
                <c:pt idx="4">
                  <c:v>#N/A</c:v>
                </c:pt>
                <c:pt idx="5">
                  <c:v>2.5</c:v>
                </c:pt>
                <c:pt idx="6">
                  <c:v>#N/A</c:v>
                </c:pt>
                <c:pt idx="7">
                  <c:v>2.92</c:v>
                </c:pt>
                <c:pt idx="8">
                  <c:v>#N/A</c:v>
                </c:pt>
                <c:pt idx="9">
                  <c:v>2.9</c:v>
                </c:pt>
              </c:numCache>
            </c:numRef>
          </c:val>
          <c:extLst>
            <c:ext xmlns:c16="http://schemas.microsoft.com/office/drawing/2014/chart" uri="{C3380CC4-5D6E-409C-BE32-E72D297353CC}">
              <c16:uniqueId val="{00000007-782D-4FA1-BEFB-6D8AA175954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3.86</c:v>
                </c:pt>
                <c:pt idx="2">
                  <c:v>#N/A</c:v>
                </c:pt>
                <c:pt idx="3">
                  <c:v>4.17</c:v>
                </c:pt>
                <c:pt idx="4">
                  <c:v>#N/A</c:v>
                </c:pt>
                <c:pt idx="5">
                  <c:v>4.0199999999999996</c:v>
                </c:pt>
                <c:pt idx="6">
                  <c:v>#N/A</c:v>
                </c:pt>
                <c:pt idx="7">
                  <c:v>5</c:v>
                </c:pt>
                <c:pt idx="8">
                  <c:v>#N/A</c:v>
                </c:pt>
                <c:pt idx="9">
                  <c:v>5.08</c:v>
                </c:pt>
              </c:numCache>
            </c:numRef>
          </c:val>
          <c:extLst>
            <c:ext xmlns:c16="http://schemas.microsoft.com/office/drawing/2014/chart" uri="{C3380CC4-5D6E-409C-BE32-E72D297353CC}">
              <c16:uniqueId val="{00000008-782D-4FA1-BEFB-6D8AA1759546}"/>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2.93</c:v>
                </c:pt>
                <c:pt idx="1">
                  <c:v>#N/A</c:v>
                </c:pt>
                <c:pt idx="2">
                  <c:v>2.0299999999999998</c:v>
                </c:pt>
                <c:pt idx="3">
                  <c:v>#N/A</c:v>
                </c:pt>
                <c:pt idx="4">
                  <c:v>1.82</c:v>
                </c:pt>
                <c:pt idx="5">
                  <c:v>#N/A</c:v>
                </c:pt>
                <c:pt idx="6">
                  <c:v>0.79</c:v>
                </c:pt>
                <c:pt idx="7">
                  <c:v>#N/A</c:v>
                </c:pt>
                <c:pt idx="8">
                  <c:v>0.37</c:v>
                </c:pt>
                <c:pt idx="9">
                  <c:v>#N/A</c:v>
                </c:pt>
              </c:numCache>
            </c:numRef>
          </c:val>
          <c:extLst>
            <c:ext xmlns:c16="http://schemas.microsoft.com/office/drawing/2014/chart" uri="{C3380CC4-5D6E-409C-BE32-E72D297353CC}">
              <c16:uniqueId val="{00000009-782D-4FA1-BEFB-6D8AA17595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487</c:v>
                </c:pt>
                <c:pt idx="5">
                  <c:v>450</c:v>
                </c:pt>
                <c:pt idx="8">
                  <c:v>426</c:v>
                </c:pt>
                <c:pt idx="11">
                  <c:v>384</c:v>
                </c:pt>
                <c:pt idx="14">
                  <c:v>371</c:v>
                </c:pt>
              </c:numCache>
            </c:numRef>
          </c:val>
          <c:extLst>
            <c:ext xmlns:c16="http://schemas.microsoft.com/office/drawing/2014/chart" uri="{C3380CC4-5D6E-409C-BE32-E72D297353CC}">
              <c16:uniqueId val="{00000000-E64A-4626-B894-96F5B7E6F0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4A-4626-B894-96F5B7E6F0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c:v>
                </c:pt>
                <c:pt idx="3">
                  <c:v>4</c:v>
                </c:pt>
                <c:pt idx="6">
                  <c:v>4</c:v>
                </c:pt>
                <c:pt idx="9">
                  <c:v>3</c:v>
                </c:pt>
                <c:pt idx="12">
                  <c:v>3</c:v>
                </c:pt>
              </c:numCache>
            </c:numRef>
          </c:val>
          <c:extLst>
            <c:ext xmlns:c16="http://schemas.microsoft.com/office/drawing/2014/chart" uri="{C3380CC4-5D6E-409C-BE32-E72D297353CC}">
              <c16:uniqueId val="{00000002-E64A-4626-B894-96F5B7E6F0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29</c:v>
                </c:pt>
                <c:pt idx="3">
                  <c:v>21</c:v>
                </c:pt>
                <c:pt idx="6">
                  <c:v>0</c:v>
                </c:pt>
                <c:pt idx="9">
                  <c:v>0</c:v>
                </c:pt>
                <c:pt idx="12">
                  <c:v>7</c:v>
                </c:pt>
              </c:numCache>
            </c:numRef>
          </c:val>
          <c:extLst>
            <c:ext xmlns:c16="http://schemas.microsoft.com/office/drawing/2014/chart" uri="{C3380CC4-5D6E-409C-BE32-E72D297353CC}">
              <c16:uniqueId val="{00000003-E64A-4626-B894-96F5B7E6F0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216</c:v>
                </c:pt>
                <c:pt idx="3">
                  <c:v>208</c:v>
                </c:pt>
                <c:pt idx="6">
                  <c:v>201</c:v>
                </c:pt>
                <c:pt idx="9">
                  <c:v>193</c:v>
                </c:pt>
                <c:pt idx="12">
                  <c:v>170</c:v>
                </c:pt>
              </c:numCache>
            </c:numRef>
          </c:val>
          <c:extLst>
            <c:ext xmlns:c16="http://schemas.microsoft.com/office/drawing/2014/chart" uri="{C3380CC4-5D6E-409C-BE32-E72D297353CC}">
              <c16:uniqueId val="{00000004-E64A-4626-B894-96F5B7E6F0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4A-4626-B894-96F5B7E6F0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4A-4626-B894-96F5B7E6F0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581</c:v>
                </c:pt>
                <c:pt idx="3">
                  <c:v>562</c:v>
                </c:pt>
                <c:pt idx="6">
                  <c:v>553</c:v>
                </c:pt>
                <c:pt idx="9">
                  <c:v>495</c:v>
                </c:pt>
                <c:pt idx="12">
                  <c:v>502</c:v>
                </c:pt>
              </c:numCache>
            </c:numRef>
          </c:val>
          <c:extLst>
            <c:ext xmlns:c16="http://schemas.microsoft.com/office/drawing/2014/chart" uri="{C3380CC4-5D6E-409C-BE32-E72D297353CC}">
              <c16:uniqueId val="{00000007-E64A-4626-B894-96F5B7E6F0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351</c:v>
                </c:pt>
                <c:pt idx="2">
                  <c:v>#N/A</c:v>
                </c:pt>
                <c:pt idx="3">
                  <c:v>#N/A</c:v>
                </c:pt>
                <c:pt idx="4">
                  <c:v>345</c:v>
                </c:pt>
                <c:pt idx="5">
                  <c:v>#N/A</c:v>
                </c:pt>
                <c:pt idx="6">
                  <c:v>#N/A</c:v>
                </c:pt>
                <c:pt idx="7">
                  <c:v>332</c:v>
                </c:pt>
                <c:pt idx="8">
                  <c:v>#N/A</c:v>
                </c:pt>
                <c:pt idx="9">
                  <c:v>#N/A</c:v>
                </c:pt>
                <c:pt idx="10">
                  <c:v>307</c:v>
                </c:pt>
                <c:pt idx="11">
                  <c:v>#N/A</c:v>
                </c:pt>
                <c:pt idx="12">
                  <c:v>#N/A</c:v>
                </c:pt>
                <c:pt idx="13">
                  <c:v>311</c:v>
                </c:pt>
                <c:pt idx="14">
                  <c:v>#N/A</c:v>
                </c:pt>
              </c:numCache>
            </c:numRef>
          </c:val>
          <c:smooth val="0"/>
          <c:extLst>
            <c:ext xmlns:c16="http://schemas.microsoft.com/office/drawing/2014/chart" uri="{C3380CC4-5D6E-409C-BE32-E72D297353CC}">
              <c16:uniqueId val="{00000008-E64A-4626-B894-96F5B7E6F0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3379</c:v>
                </c:pt>
                <c:pt idx="5">
                  <c:v>3523</c:v>
                </c:pt>
                <c:pt idx="8">
                  <c:v>3578</c:v>
                </c:pt>
                <c:pt idx="11">
                  <c:v>3792</c:v>
                </c:pt>
                <c:pt idx="14">
                  <c:v>3783</c:v>
                </c:pt>
              </c:numCache>
            </c:numRef>
          </c:val>
          <c:extLst>
            <c:ext xmlns:c16="http://schemas.microsoft.com/office/drawing/2014/chart" uri="{C3380CC4-5D6E-409C-BE32-E72D297353CC}">
              <c16:uniqueId val="{00000000-570B-49FC-9F43-F055AF4603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298</c:v>
                </c:pt>
                <c:pt idx="5">
                  <c:v>263</c:v>
                </c:pt>
                <c:pt idx="8">
                  <c:v>223</c:v>
                </c:pt>
                <c:pt idx="11">
                  <c:v>194</c:v>
                </c:pt>
                <c:pt idx="14">
                  <c:v>168</c:v>
                </c:pt>
              </c:numCache>
            </c:numRef>
          </c:val>
          <c:extLst>
            <c:ext xmlns:c16="http://schemas.microsoft.com/office/drawing/2014/chart" uri="{C3380CC4-5D6E-409C-BE32-E72D297353CC}">
              <c16:uniqueId val="{00000001-570B-49FC-9F43-F055AF4603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2124</c:v>
                </c:pt>
                <c:pt idx="5">
                  <c:v>1984</c:v>
                </c:pt>
                <c:pt idx="8">
                  <c:v>1718</c:v>
                </c:pt>
                <c:pt idx="11">
                  <c:v>1517</c:v>
                </c:pt>
                <c:pt idx="14">
                  <c:v>1592</c:v>
                </c:pt>
              </c:numCache>
            </c:numRef>
          </c:val>
          <c:extLst>
            <c:ext xmlns:c16="http://schemas.microsoft.com/office/drawing/2014/chart" uri="{C3380CC4-5D6E-409C-BE32-E72D297353CC}">
              <c16:uniqueId val="{00000002-570B-49FC-9F43-F055AF4603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0B-49FC-9F43-F055AF4603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0B-49FC-9F43-F055AF4603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0B-49FC-9F43-F055AF4603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927</c:v>
                </c:pt>
                <c:pt idx="3">
                  <c:v>894</c:v>
                </c:pt>
                <c:pt idx="6">
                  <c:v>861</c:v>
                </c:pt>
                <c:pt idx="9">
                  <c:v>858</c:v>
                </c:pt>
                <c:pt idx="12">
                  <c:v>844</c:v>
                </c:pt>
              </c:numCache>
            </c:numRef>
          </c:val>
          <c:extLst>
            <c:ext xmlns:c16="http://schemas.microsoft.com/office/drawing/2014/chart" uri="{C3380CC4-5D6E-409C-BE32-E72D297353CC}">
              <c16:uniqueId val="{00000006-570B-49FC-9F43-F055AF4603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c:v>
                </c:pt>
                <c:pt idx="3">
                  <c:v>0</c:v>
                </c:pt>
                <c:pt idx="6">
                  <c:v>15</c:v>
                </c:pt>
                <c:pt idx="9">
                  <c:v>87</c:v>
                </c:pt>
                <c:pt idx="12">
                  <c:v>204</c:v>
                </c:pt>
              </c:numCache>
            </c:numRef>
          </c:val>
          <c:extLst>
            <c:ext xmlns:c16="http://schemas.microsoft.com/office/drawing/2014/chart" uri="{C3380CC4-5D6E-409C-BE32-E72D297353CC}">
              <c16:uniqueId val="{00000007-570B-49FC-9F43-F055AF4603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1319</c:v>
                </c:pt>
                <c:pt idx="3">
                  <c:v>1171</c:v>
                </c:pt>
                <c:pt idx="6">
                  <c:v>1035</c:v>
                </c:pt>
                <c:pt idx="9">
                  <c:v>999</c:v>
                </c:pt>
                <c:pt idx="12">
                  <c:v>886</c:v>
                </c:pt>
              </c:numCache>
            </c:numRef>
          </c:val>
          <c:extLst>
            <c:ext xmlns:c16="http://schemas.microsoft.com/office/drawing/2014/chart" uri="{C3380CC4-5D6E-409C-BE32-E72D297353CC}">
              <c16:uniqueId val="{00000008-570B-49FC-9F43-F055AF4603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c:v>
                </c:pt>
                <c:pt idx="3">
                  <c:v>13</c:v>
                </c:pt>
                <c:pt idx="6">
                  <c:v>10</c:v>
                </c:pt>
                <c:pt idx="9">
                  <c:v>7</c:v>
                </c:pt>
                <c:pt idx="12">
                  <c:v>3</c:v>
                </c:pt>
              </c:numCache>
            </c:numRef>
          </c:val>
          <c:extLst>
            <c:ext xmlns:c16="http://schemas.microsoft.com/office/drawing/2014/chart" uri="{C3380CC4-5D6E-409C-BE32-E72D297353CC}">
              <c16:uniqueId val="{00000009-570B-49FC-9F43-F055AF4603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4679</c:v>
                </c:pt>
                <c:pt idx="3">
                  <c:v>4755</c:v>
                </c:pt>
                <c:pt idx="6">
                  <c:v>4750</c:v>
                </c:pt>
                <c:pt idx="9">
                  <c:v>4933</c:v>
                </c:pt>
                <c:pt idx="12">
                  <c:v>4842</c:v>
                </c:pt>
              </c:numCache>
            </c:numRef>
          </c:val>
          <c:extLst>
            <c:ext xmlns:c16="http://schemas.microsoft.com/office/drawing/2014/chart" uri="{C3380CC4-5D6E-409C-BE32-E72D297353CC}">
              <c16:uniqueId val="{0000000A-570B-49FC-9F43-F055AF4603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1161</c:v>
                </c:pt>
                <c:pt idx="2">
                  <c:v>#N/A</c:v>
                </c:pt>
                <c:pt idx="3">
                  <c:v>#N/A</c:v>
                </c:pt>
                <c:pt idx="4">
                  <c:v>1063</c:v>
                </c:pt>
                <c:pt idx="5">
                  <c:v>#N/A</c:v>
                </c:pt>
                <c:pt idx="6">
                  <c:v>#N/A</c:v>
                </c:pt>
                <c:pt idx="7">
                  <c:v>1152</c:v>
                </c:pt>
                <c:pt idx="8">
                  <c:v>#N/A</c:v>
                </c:pt>
                <c:pt idx="9">
                  <c:v>#N/A</c:v>
                </c:pt>
                <c:pt idx="10">
                  <c:v>1381</c:v>
                </c:pt>
                <c:pt idx="11">
                  <c:v>#N/A</c:v>
                </c:pt>
                <c:pt idx="12">
                  <c:v>#N/A</c:v>
                </c:pt>
                <c:pt idx="13">
                  <c:v>1236</c:v>
                </c:pt>
                <c:pt idx="14">
                  <c:v>#N/A</c:v>
                </c:pt>
              </c:numCache>
            </c:numRef>
          </c:val>
          <c:smooth val="0"/>
          <c:extLst>
            <c:ext xmlns:c16="http://schemas.microsoft.com/office/drawing/2014/chart" uri="{C3380CC4-5D6E-409C-BE32-E72D297353CC}">
              <c16:uniqueId val="{0000000B-570B-49FC-9F43-F055AF4603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1143</c:v>
                </c:pt>
                <c:pt idx="1">
                  <c:v>998</c:v>
                </c:pt>
                <c:pt idx="2">
                  <c:v>956</c:v>
                </c:pt>
              </c:numCache>
            </c:numRef>
          </c:val>
          <c:extLst>
            <c:ext xmlns:c16="http://schemas.microsoft.com/office/drawing/2014/chart" uri="{C3380CC4-5D6E-409C-BE32-E72D297353CC}">
              <c16:uniqueId val="{00000000-6950-4B61-A5B5-783F2D5EA4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96</c:v>
                </c:pt>
                <c:pt idx="1">
                  <c:v>81</c:v>
                </c:pt>
                <c:pt idx="2">
                  <c:v>66</c:v>
                </c:pt>
              </c:numCache>
            </c:numRef>
          </c:val>
          <c:extLst>
            <c:ext xmlns:c16="http://schemas.microsoft.com/office/drawing/2014/chart" uri="{C3380CC4-5D6E-409C-BE32-E72D297353CC}">
              <c16:uniqueId val="{00000001-6950-4B61-A5B5-783F2D5EA4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414</c:v>
                </c:pt>
                <c:pt idx="1">
                  <c:v>395</c:v>
                </c:pt>
                <c:pt idx="2">
                  <c:v>508</c:v>
                </c:pt>
              </c:numCache>
            </c:numRef>
          </c:val>
          <c:extLst>
            <c:ext xmlns:c16="http://schemas.microsoft.com/office/drawing/2014/chart" uri="{C3380CC4-5D6E-409C-BE32-E72D297353CC}">
              <c16:uniqueId val="{00000002-6950-4B61-A5B5-783F2D5EA4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{73CA52EB-072F-48CB-97E6-BA43C26A31AA}</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4F0-42C0-8734-E3338EFEDD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{570E9489-0833-47E8-A1A1-DED5C1B9EF04}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F0-42C0-8734-E3338EFEDD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{FD758478-FC6B-40F8-838B-12AC90B551EE}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F0-42C0-8734-E3338EFEDD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{8C8204F6-4625-452C-9B34-DB1426584791}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F0-42C0-8734-E3338EFEDD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{69DF2B02-4C20-4C57-AA8A-E75256D19ED1}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F0-42C0-8734-E3338EFEDD5B}"/>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{79B47FD1-18F1-484A-AB94-FF0B746441F0}</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4F0-42C0-8734-E3338EFEDD5B}"/>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{8AF4FA79-B561-4A58-9EE4-EDC1C9B071F7}</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4F0-42C0-8734-E3338EFEDD5B}"/>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{6EC60515-F921-4A3D-8974-D89CB84CF553}</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4F0-42C0-8734-E3338EFEDD5B}"/>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{1B36B41B-8B5F-4EA1-AA27-FD4FFA296360}</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4F0-42C0-8734-E3338EFEDD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54.6</c:v>
                </c:pt>
                <c:pt idx="8">
                  <c:v>62.2</c:v>
                </c:pt>
                <c:pt idx="16">
                  <c:v>63.7</c:v>
                </c:pt>
                <c:pt idx="24">
                  <c:v>65.2</c:v>
                </c:pt>
                <c:pt idx="32">
                  <c:v>66.900000000000006</c:v>
                </c:pt>
              </c:numCache>
            </c:numRef>
          </c:xVal>
          <c:yVal>
            <c:numRef>
              <c:f>[1]公会計指標分析・財政指標組合せ分析表!$BP$51:$DC$51</c:f>
              <c:numCache>
                <c:formatCode>General</c:formatCode>
                <c:ptCount val="40"/>
                <c:pt idx="0">
                  <c:v>41.9</c:v>
                </c:pt>
                <c:pt idx="8">
                  <c:v>38.9</c:v>
                </c:pt>
                <c:pt idx="16">
                  <c:v>44.1</c:v>
                </c:pt>
                <c:pt idx="24">
                  <c:v>53.1</c:v>
                </c:pt>
                <c:pt idx="32">
                  <c:v>45</c:v>
                </c:pt>
              </c:numCache>
            </c:numRef>
          </c:yVal>
          <c:smooth val="0"/>
          <c:extLst>
            <c:ext xmlns:c16="http://schemas.microsoft.com/office/drawing/2014/chart" uri="{C3380CC4-5D6E-409C-BE32-E72D297353CC}">
              <c16:uniqueId val="{00000009-C4F0-42C0-8734-E3338EFEDD5B}"/>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214887573778322E-2"/>
                  <c:y val="-6.4739042105865174E-2"/>
                </c:manualLayout>
              </c:layout>
              <c:tx>
                <c:strRef>
                  <c:f>[1]公会計指標分析・財政指標組合せ分析表!$BP$50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{49739857-41F8-45F5-BFFA-909F92FF5BCD}</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4F0-42C0-8734-E3338EFEDD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{BA1A99BD-FD8B-4DB2-9E89-3CC5DEFAB82C}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F0-42C0-8734-E3338EFEDD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{94E3E919-D10B-43F7-B0BF-EC2E79215BC7}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F0-42C0-8734-E3338EFEDD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{5793FCD5-8260-43DA-A731-8806758D83A4}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F0-42C0-8734-E3338EFEDD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{BC1B74D9-8A33-4C83-9342-BB0E42F97D38}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F0-42C0-8734-E3338EFEDD5B}"/>
                </c:ext>
              </c:extLst>
            </c:dLbl>
            <c:dLbl>
              <c:idx val="8"/>
              <c:layout>
                <c:manualLayout>
                  <c:x val="-3.507551336536615E-2"/>
                  <c:y val="-6.4739042105865174E-2"/>
                </c:manualLayout>
              </c:layout>
              <c:tx>
                <c:strRef>
                  <c:f>[1]公会計指標分析・財政指標組合せ分析表!$BX$50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{33783CC4-3D94-47A5-8CA5-B7D21E77B51A}</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4F0-42C0-8734-E3338EFEDD5B}"/>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{CB5ED229-13A5-42D2-9133-0834279E68E1}</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4F0-42C0-8734-E3338EFEDD5B}"/>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{DDE5D110-96EA-4C39-8445-279925DBC42C}</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4F0-42C0-8734-E3338EFEDD5B}"/>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{E5675D28-B53C-400E-A15D-DB120D3A00D1}</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4F0-42C0-8734-E3338EFEDD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58.6</c:v>
                </c:pt>
                <c:pt idx="8">
                  <c:v>59.1</c:v>
                </c:pt>
                <c:pt idx="16">
                  <c:v>61.2</c:v>
                </c:pt>
                <c:pt idx="24">
                  <c:v>62.9</c:v>
                </c:pt>
                <c:pt idx="32">
                  <c:v>64.2</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4F0-42C0-8734-E3338EFEDD5B}"/>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{92BFFA0E-E0E4-485B-AC54-F58315E0C621}</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6E1-40AC-A549-F4454985C4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{8DA52C6F-1CAB-477E-BB66-243CE7713CA3}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E1-40AC-A549-F4454985C4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{D7AB3987-C5CC-4DF9-BDA1-EF3AE0D80540}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E1-40AC-A549-F4454985C4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{43F10C71-B681-4967-B6AB-BCDCFFDD0C68}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E1-40AC-A549-F4454985C4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{0828FB20-D244-419F-83FA-B6E633B66919}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E1-40AC-A549-F4454985C415}"/>
                </c:ext>
              </c:extLst>
            </c:dLbl>
            <c:dLbl>
              <c:idx val="8"/>
              <c:tx>
                <c:strRef>
                  <c:f>[1]公会計指標分析・財政指標組合せ分析表!$BX$72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{D1BED85A-FD1E-470F-9CBD-30AFB3CB8D2C}</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6E1-40AC-A549-F4454985C415}"/>
                </c:ext>
              </c:extLst>
            </c:dLbl>
            <c:dLbl>
              <c:idx val="16"/>
              <c:tx>
                <c:strRef>
                  <c:f>[1]公会計指標分析・財政指標組合せ分析表!$CF$72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{A0EB5EB2-F712-4859-A50F-E0AEA1CAA3C2}</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6E1-40AC-A549-F4454985C415}"/>
                </c:ext>
              </c:extLst>
            </c:dLbl>
            <c:dLbl>
              <c:idx val="24"/>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{7B571DB0-9C13-4C05-922D-FBBDB33E8146}</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6E1-40AC-A549-F4454985C415}"/>
                </c:ext>
              </c:extLst>
            </c:dLbl>
            <c:dLbl>
              <c:idx val="32"/>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{09D54A8A-F0B3-441F-A38F-C940AFE9490E}</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6E1-40AC-A549-F4454985C4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13.2</c:v>
                </c:pt>
                <c:pt idx="8">
                  <c:v>12.7</c:v>
                </c:pt>
                <c:pt idx="16">
                  <c:v>12.6</c:v>
                </c:pt>
                <c:pt idx="24">
                  <c:v>12.4</c:v>
                </c:pt>
                <c:pt idx="32">
                  <c:v>11.9</c:v>
                </c:pt>
              </c:numCache>
            </c:numRef>
          </c:xVal>
          <c:yVal>
            <c:numRef>
              <c:f>[1]公会計指標分析・財政指標組合せ分析表!$BP$73:$DC$73</c:f>
              <c:numCache>
                <c:formatCode>General</c:formatCode>
                <c:ptCount val="40"/>
                <c:pt idx="0">
                  <c:v>41.9</c:v>
                </c:pt>
                <c:pt idx="8">
                  <c:v>38.9</c:v>
                </c:pt>
                <c:pt idx="16">
                  <c:v>44.1</c:v>
                </c:pt>
                <c:pt idx="24">
                  <c:v>53.1</c:v>
                </c:pt>
                <c:pt idx="32">
                  <c:v>45</c:v>
                </c:pt>
              </c:numCache>
            </c:numRef>
          </c:yVal>
          <c:smooth val="0"/>
          <c:extLst>
            <c:ext xmlns:c16="http://schemas.microsoft.com/office/drawing/2014/chart" uri="{C3380CC4-5D6E-409C-BE32-E72D297353CC}">
              <c16:uniqueId val="{00000009-B6E1-40AC-A549-F4454985C415}"/>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863285019160394E-2"/>
                  <c:y val="-8.1337372860052048E-2"/>
                </c:manualLayout>
              </c:layout>
              <c:tx>
                <c:strRef>
                  <c:f>[1]公会計指標分析・財政指標組合せ分析表!$BP$72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{BFE0A9F6-10EF-46F8-851E-7C445E7A0726}</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6E1-40AC-A549-F4454985C4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{E085BE92-AD50-46B7-9D8D-3CEACA196360}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E1-40AC-A549-F4454985C4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{A985624E-A939-41AB-9389-FBCE5E03C13A}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E1-40AC-A549-F4454985C4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{ECCEA166-59E4-49D1-98F3-6AD0FD7FB2C9}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E1-40AC-A549-F4454985C4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{E493481A-6A5D-4E3B-AB01-A93871D8717D}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E1-40AC-A549-F4454985C415}"/>
                </c:ext>
              </c:extLst>
            </c:dLbl>
            <c:dLbl>
              <c:idx val="8"/>
              <c:layout>
                <c:manualLayout>
                  <c:x val="-2.353269821906101E-2"/>
                  <c:y val="-7.1877009973923017E-2"/>
                </c:manualLayout>
              </c:layout>
              <c:tx>
                <c:strRef>
                  <c:f>[1]公会計指標分析・財政指標組合せ分析表!$BX$72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{CC609C4C-B900-49F4-B225-43B5E16650E2}</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6E1-40AC-A549-F4454985C415}"/>
                </c:ext>
              </c:extLst>
            </c:dLbl>
            <c:dLbl>
              <c:idx val="16"/>
              <c:layout>
                <c:manualLayout>
                  <c:x val="-3.1697991619110633E-2"/>
                  <c:y val="-3.4035558429406802E-2"/>
                </c:manualLayout>
              </c:layout>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{FBBF7CAD-76F9-4CE6-AFAB-B47A6D34672C}</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6E1-40AC-A549-F4454985C415}"/>
                </c:ext>
              </c:extLst>
            </c:dLbl>
            <c:dLbl>
              <c:idx val="24"/>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{C7842AA1-7AD5-4709-9602-2BCCA96009B8}</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6E1-40AC-A549-F4454985C415}"/>
                </c:ext>
              </c:extLst>
            </c:dLbl>
            <c:dLbl>
              <c:idx val="32"/>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{7103BE13-6F7A-4254-9EFC-C1DAD7AE6059}</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6E1-40AC-A549-F4454985C4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7.3</c:v>
                </c:pt>
                <c:pt idx="8">
                  <c:v>7.2</c:v>
                </c:pt>
                <c:pt idx="16">
                  <c:v>7.2</c:v>
                </c:pt>
                <c:pt idx="24">
                  <c:v>7.7</c:v>
                </c:pt>
                <c:pt idx="32">
                  <c:v>8</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6E1-40AC-A549-F4454985C415}"/>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5,111
4,933
310.76
6,477,532
6,316,064
157,155
3,087,921
4,841,835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人口の減少や全国平均を上回る高齢化率（令和４年２月末４５．２％）に加え、町内に中心となる産業がないこと等により財政基盤が弱く、０．２４と類似団体平均を下回っている。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職員の新規採用を退職に伴う減員の必要最低限にするなど人件費の抑制に努め、緊急に必要な事業を峻別することにより、歳出の見直しを実施するとともに、税収の収納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事務事業の見直し等、経常経費の削減を図ってはいるが、近年の地方交付税の大幅な落ち込みによる一般財源の減少により、経常収支比率は依然として高い水準にある。</a:t>
          </a:r>
        </a:p>
        <a:p>
          <a:r>
            <a:rPr kumimoji="1" lang="ja-JP" altLang="en-US" sz="1300">
              <a:latin typeface="ＭＳ Ｐゴシック" panose="020B0600070205080204" pitchFamily="50" charset="-128"/>
              <a:ea typeface="ＭＳ Ｐゴシック" panose="020B0600070205080204" pitchFamily="50" charset="-128"/>
            </a:rPr>
            <a:t>　公債費は平成１９年度をピークに減少しているが、今後も、職員の新規採用を退職に伴う減員の必要最低限にするなど職員数の抑制による人件費の縮減や、事務事業の見直しをさらに進めるとともに、行財政改革への取組を通じて義務的経費を削減し、比率の低下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51562</xdr:rowOff>
    </xdr:from>
    <xdr:to>
      <xdr:col>23</xdr:col>
      <xdr:colOff>133350</xdr:colOff>
      <xdr:row>63</xdr:row>
      <xdr:rowOff>114300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5291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39370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1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64</xdr:row>
      <xdr:rowOff>39370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025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8128</xdr:rowOff>
    </xdr:from>
    <xdr:to>
      <xdr:col>11</xdr:col>
      <xdr:colOff>31750</xdr:colOff>
      <xdr:row>64</xdr:row>
      <xdr:rowOff>29718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0947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17289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150368</xdr:rowOff>
    </xdr:from>
    <xdr:to>
      <xdr:col>11</xdr:col>
      <xdr:colOff>82550</xdr:colOff>
      <xdr:row>64</xdr:row>
      <xdr:rowOff>80518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65295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69105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[408,689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人件費、物件費及び維持補修費については、事務事業の見直しにより抑制をしているが、物価の上昇もあり、年々増加傾向にある。</a:t>
          </a:r>
        </a:p>
        <a:p>
          <a:r>
            <a:rPr kumimoji="1" lang="ja-JP" altLang="en-US" sz="1300">
              <a:latin typeface="ＭＳ Ｐゴシック" panose="020B0600070205080204" pitchFamily="50" charset="-128"/>
              <a:ea typeface="ＭＳ Ｐゴシック" panose="020B0600070205080204" pitchFamily="50" charset="-128"/>
            </a:rPr>
            <a:t>　令和２年度は、新型コロナウイルス感染症対策経費の増加、近年の急激な人口の減少や単独消防を配置していることなどにより、一人当たりの決算額は類似団体平均を上回っている。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今後は直営事業を見直し、民間でも実施可能な部分については、指定管理者制度の導入などにより委託化を進め、更なるコストの削減に努める。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74856</xdr:rowOff>
    </xdr:from>
    <xdr:to>
      <xdr:col>23</xdr:col>
      <xdr:colOff>133350</xdr:colOff>
      <xdr:row>86</xdr:row>
      <xdr:rowOff>62610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648106"/>
          <a:ext cx="838200" cy="15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167791</xdr:rowOff>
    </xdr:from>
    <xdr:to>
      <xdr:col>19</xdr:col>
      <xdr:colOff>133350</xdr:colOff>
      <xdr:row>85</xdr:row>
      <xdr:rowOff>74856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569591"/>
          <a:ext cx="889000" cy="7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167791</xdr:rowOff>
    </xdr:from>
    <xdr:to>
      <xdr:col>15</xdr:col>
      <xdr:colOff>82550</xdr:colOff>
      <xdr:row>85</xdr:row>
      <xdr:rowOff>13235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569591"/>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90774</xdr:rowOff>
    </xdr:from>
    <xdr:to>
      <xdr:col>11</xdr:col>
      <xdr:colOff>31750</xdr:colOff>
      <xdr:row>85</xdr:row>
      <xdr:rowOff>13235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492574"/>
          <a:ext cx="889000" cy="9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9994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11810</xdr:rowOff>
    </xdr:from>
    <xdr:to>
      <xdr:col>23</xdr:col>
      <xdr:colOff>184150</xdr:colOff>
      <xdr:row>86</xdr:row>
      <xdr:rowOff>113410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7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155337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72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24056</xdr:rowOff>
    </xdr:from>
    <xdr:to>
      <xdr:col>19</xdr:col>
      <xdr:colOff>184150</xdr:colOff>
      <xdr:row>85</xdr:row>
      <xdr:rowOff>125656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5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110433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68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116991</xdr:rowOff>
    </xdr:from>
    <xdr:to>
      <xdr:col>15</xdr:col>
      <xdr:colOff>133350</xdr:colOff>
      <xdr:row>85</xdr:row>
      <xdr:rowOff>47141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51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31918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60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133885</xdr:rowOff>
    </xdr:from>
    <xdr:to>
      <xdr:col>11</xdr:col>
      <xdr:colOff>82550</xdr:colOff>
      <xdr:row>85</xdr:row>
      <xdr:rowOff>64035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48812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62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39974</xdr:rowOff>
    </xdr:from>
    <xdr:to>
      <xdr:col>7</xdr:col>
      <xdr:colOff>31750</xdr:colOff>
      <xdr:row>84</xdr:row>
      <xdr:rowOff>141574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44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126351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52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国に準じた給与体系であり、地域給も導入済みであるが、前年度同様に類似団体平均を上回った（１．１ポイント）。これは、職種間異動や高卒の高年齢層が多いことが主な要因である。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　一方、国において平成２５年度末で国家公務員の給与カット（７．８％）が終了したことから、昨年と同様に国家公務員の給与水準を下回り、ラスパイレス指数は９６．９％となった。</a:t>
          </a:r>
        </a:p>
        <a:p>
          <a:r>
            <a:rPr kumimoji="1" lang="ja-JP" altLang="en-US" sz="1300">
              <a:latin typeface="ＭＳ Ｐゴシック" panose="020B0600070205080204" pitchFamily="50" charset="-128"/>
              <a:ea typeface="ＭＳ Ｐゴシック" panose="020B0600070205080204" pitchFamily="50" charset="-128"/>
            </a:rPr>
            <a:t>　今後も、昇格昇給制度の適正な運用により、ラスパイレス指数の上昇の抑制に努める。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68036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88077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159052</xdr:rowOff>
    </xdr:from>
    <xdr:to>
      <xdr:col>77</xdr:col>
      <xdr:colOff>44450</xdr:colOff>
      <xdr:row>87</xdr:row>
      <xdr:rowOff>68036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037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159052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85434"/>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78618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685434"/>
          <a:ext cx="8890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23179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抑制などにより定員管理の適正化に努めてきたが、令和１２年度開業に向けた北海道新幹線札幌延伸に係る事務事業の増加に伴う土木技術職員等の採用や、類似団体にない単独消防を配置しているなどの要因から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近年ではマイナンバー制度の運用など、行政サービスの業務量は増加しているが、今後も減少傾向にある人口規模に適した定員管理に努めるとともに、行政サービスの質を維持しながら、組織の再編や適正人事の配置により職員数の適正化を図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286</xdr:rowOff>
    </xdr:from>
    <xdr:to>
      <xdr:col>81</xdr:col>
      <xdr:colOff>44450</xdr:colOff>
      <xdr:row>63</xdr:row>
      <xdr:rowOff>50356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801636"/>
          <a:ext cx="8382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122872</xdr:rowOff>
    </xdr:from>
    <xdr:to>
      <xdr:col>77</xdr:col>
      <xdr:colOff>44450</xdr:colOff>
      <xdr:row>63</xdr:row>
      <xdr:rowOff>286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752772"/>
          <a:ext cx="8890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106585</xdr:rowOff>
    </xdr:from>
    <xdr:to>
      <xdr:col>72</xdr:col>
      <xdr:colOff>203200</xdr:colOff>
      <xdr:row>62</xdr:row>
      <xdr:rowOff>122872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736485"/>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52292</xdr:rowOff>
    </xdr:from>
    <xdr:to>
      <xdr:col>68</xdr:col>
      <xdr:colOff>152400</xdr:colOff>
      <xdr:row>62</xdr:row>
      <xdr:rowOff>106585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68219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171006</xdr:rowOff>
    </xdr:from>
    <xdr:to>
      <xdr:col>81</xdr:col>
      <xdr:colOff>95250</xdr:colOff>
      <xdr:row>63</xdr:row>
      <xdr:rowOff>101156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80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143083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77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120936</xdr:rowOff>
    </xdr:from>
    <xdr:to>
      <xdr:col>77</xdr:col>
      <xdr:colOff>95250</xdr:colOff>
      <xdr:row>63</xdr:row>
      <xdr:rowOff>51086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7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35863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837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72072</xdr:rowOff>
    </xdr:from>
    <xdr:to>
      <xdr:col>73</xdr:col>
      <xdr:colOff>44450</xdr:colOff>
      <xdr:row>63</xdr:row>
      <xdr:rowOff>2222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158449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7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55785</xdr:rowOff>
    </xdr:from>
    <xdr:to>
      <xdr:col>68</xdr:col>
      <xdr:colOff>203200</xdr:colOff>
      <xdr:row>62</xdr:row>
      <xdr:rowOff>157385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68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142162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77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1492</xdr:rowOff>
    </xdr:from>
    <xdr:to>
      <xdr:col>64</xdr:col>
      <xdr:colOff>152400</xdr:colOff>
      <xdr:row>62</xdr:row>
      <xdr:rowOff>103092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6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87869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71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普通建設事業費に係る起債の償還等に伴い上昇し、類似団体平均を上回っているが、平成１２年度から平成１６年度にかけ実施した公営住宅建設等の大型事業が終了したことにより、元利償還金は減少しており、比率も１１．９％まで低下した。</a:t>
          </a:r>
        </a:p>
        <a:p>
          <a:r>
            <a:rPr kumimoji="1" lang="ja-JP" altLang="en-US" sz="1300">
              <a:latin typeface="ＭＳ Ｐゴシック" panose="020B0600070205080204" pitchFamily="50" charset="-128"/>
              <a:ea typeface="ＭＳ Ｐゴシック" panose="020B0600070205080204" pitchFamily="50" charset="-128"/>
            </a:rPr>
            <a:t>　今後も新規発行債を必要最小限にするなど抑制し、起債に大きく頼ることのない財政運営に努める。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167640</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5399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36406</xdr:rowOff>
    </xdr:from>
    <xdr:to>
      <xdr:col>77</xdr:col>
      <xdr:colOff>44450</xdr:colOff>
      <xdr:row>44</xdr:row>
      <xdr:rowOff>52494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5802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52494</xdr:rowOff>
    </xdr:from>
    <xdr:to>
      <xdr:col>72</xdr:col>
      <xdr:colOff>203200</xdr:colOff>
      <xdr:row>44</xdr:row>
      <xdr:rowOff>60537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60537</xdr:rowOff>
    </xdr:from>
    <xdr:to>
      <xdr:col>68</xdr:col>
      <xdr:colOff>152400</xdr:colOff>
      <xdr:row>44</xdr:row>
      <xdr:rowOff>100754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6043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116840</xdr:rowOff>
    </xdr:from>
    <xdr:to>
      <xdr:col>81</xdr:col>
      <xdr:colOff>95250</xdr:colOff>
      <xdr:row>44</xdr:row>
      <xdr:rowOff>46990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88917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157056</xdr:rowOff>
    </xdr:from>
    <xdr:to>
      <xdr:col>77</xdr:col>
      <xdr:colOff>95250</xdr:colOff>
      <xdr:row>44</xdr:row>
      <xdr:rowOff>87206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71983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1694</xdr:rowOff>
    </xdr:from>
    <xdr:to>
      <xdr:col>73</xdr:col>
      <xdr:colOff>44450</xdr:colOff>
      <xdr:row>44</xdr:row>
      <xdr:rowOff>103294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88071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9737</xdr:rowOff>
    </xdr:from>
    <xdr:to>
      <xdr:col>68</xdr:col>
      <xdr:colOff>203200</xdr:colOff>
      <xdr:row>44</xdr:row>
      <xdr:rowOff>111337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96114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49954</xdr:rowOff>
    </xdr:from>
    <xdr:to>
      <xdr:col>64</xdr:col>
      <xdr:colOff>152400</xdr:colOff>
      <xdr:row>44</xdr:row>
      <xdr:rowOff>151554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136331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２年度から１６年度にかけて実施した公営住宅建設事業（３団地９９戸、起債１３．６億円）等により、類似団体平均を大幅に上回っており、令和元年度においては、防災行政情報伝達システム整備（起債２．７億円）及び財政調整基金等の取崩しに伴う基金残高の減少等により比率が悪化したが（前年度比９ポイント増加）、令和２年度においては、前年度比８．１ポイント減少した。</a:t>
          </a:r>
        </a:p>
        <a:p>
          <a:r>
            <a:rPr kumimoji="1" lang="ja-JP" altLang="en-US" sz="1300">
              <a:latin typeface="ＭＳ Ｐゴシック" panose="020B0600070205080204" pitchFamily="50" charset="-128"/>
              <a:ea typeface="ＭＳ Ｐゴシック" panose="020B0600070205080204" pitchFamily="50" charset="-128"/>
            </a:rPr>
            <a:t>　今後は人件費の縮減や歳出の見直しにより基金の取崩しを抑制し、新規発行債は交付税措置のあるものを原則とし、発行そのものも必要最小限にするなど抑制を行い、財政の健全化に努める。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160867</xdr:rowOff>
    </xdr:from>
    <xdr:to>
      <xdr:col>81</xdr:col>
      <xdr:colOff>44450</xdr:colOff>
      <xdr:row>16</xdr:row>
      <xdr:rowOff>54568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732617"/>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153628</xdr:rowOff>
    </xdr:from>
    <xdr:to>
      <xdr:col>77</xdr:col>
      <xdr:colOff>44450</xdr:colOff>
      <xdr:row>16</xdr:row>
      <xdr:rowOff>54568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72537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111802</xdr:rowOff>
    </xdr:from>
    <xdr:to>
      <xdr:col>72</xdr:col>
      <xdr:colOff>203200</xdr:colOff>
      <xdr:row>15</xdr:row>
      <xdr:rowOff>153628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683552"/>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111802</xdr:rowOff>
    </xdr:from>
    <xdr:to>
      <xdr:col>68</xdr:col>
      <xdr:colOff>152400</xdr:colOff>
      <xdr:row>15</xdr:row>
      <xdr:rowOff>135932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6835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6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82144</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65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3768</xdr:rowOff>
    </xdr:from>
    <xdr:to>
      <xdr:col>77</xdr:col>
      <xdr:colOff>95250</xdr:colOff>
      <xdr:row>16</xdr:row>
      <xdr:rowOff>105368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7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90145</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833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102828</xdr:rowOff>
    </xdr:from>
    <xdr:to>
      <xdr:col>73</xdr:col>
      <xdr:colOff>44450</xdr:colOff>
      <xdr:row>16</xdr:row>
      <xdr:rowOff>32978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67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17755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61002</xdr:rowOff>
    </xdr:from>
    <xdr:to>
      <xdr:col>68</xdr:col>
      <xdr:colOff>203200</xdr:colOff>
      <xdr:row>15</xdr:row>
      <xdr:rowOff>162602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6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147379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85132</xdr:rowOff>
    </xdr:from>
    <xdr:to>
      <xdr:col>64</xdr:col>
      <xdr:colOff>152400</xdr:colOff>
      <xdr:row>16</xdr:row>
      <xdr:rowOff>15282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74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5,111
4,933
310.76
6,477,532
6,316,064
157,155
3,087,921
4,841,835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これまでは新規採用抑制を行っていたことから類似団体平均と同水準であったが、近年は、令和１２年度開業に向けた北海道新幹線札幌延伸に係る事務事業の増加に伴い土木技術職員等を採用しているため、人件費に係る経常収支比率は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今後は、職員の新規採用を退職に伴う減員の必要最低限にするなどの職員数の抑制や、職員の適正配置と事務事業の民間委託等を推進し、人件費の縮減に努める。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38</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775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120142</xdr:rowOff>
    </xdr:from>
    <xdr:to>
      <xdr:col>19</xdr:col>
      <xdr:colOff>187325</xdr:colOff>
      <xdr:row>37</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37</xdr:row>
      <xdr:rowOff>120142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22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586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xdr:rowOff>
    </xdr:from>
    <xdr:to>
      <xdr:col>24</xdr:col>
      <xdr:colOff>76200</xdr:colOff>
      <xdr:row>38</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83058</xdr:rowOff>
    </xdr:from>
    <xdr:to>
      <xdr:col>20</xdr:col>
      <xdr:colOff>38100</xdr:colOff>
      <xdr:row>38</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169435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69342</xdr:rowOff>
    </xdr:from>
    <xdr:to>
      <xdr:col>15</xdr:col>
      <xdr:colOff>149225</xdr:colOff>
      <xdr:row>37</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155719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高くなっているのは、業務の電算化及びマイナンバー・情報セキュリティ対策等に係るシステム運用経費の増加や、業務の民間委託による委託料の増加が主な要因である。具体的には、道路維持管理、スクールバス等の車両の運行、学校給食業務等が挙げられ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今後も事務事業の見直しを図り、需用費等他の物件費の抑制及び削減に努める。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27940</xdr:rowOff>
    </xdr:from>
    <xdr:to>
      <xdr:col>82</xdr:col>
      <xdr:colOff>107950</xdr:colOff>
      <xdr:row>19</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140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19</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51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165100</xdr:rowOff>
    </xdr:from>
    <xdr:to>
      <xdr:col>73</xdr:col>
      <xdr:colOff>180975</xdr:colOff>
      <xdr:row>19</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51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19</xdr:row>
      <xdr:rowOff>46990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90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144780</xdr:rowOff>
    </xdr:from>
    <xdr:to>
      <xdr:col>78</xdr:col>
      <xdr:colOff>120650</xdr:colOff>
      <xdr:row>19</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59707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1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国等による福祉関連事業が増加傾向にあるため、扶助費に係る経常収支比率は一定程度の水準を保ったままにあるが、単独事業に関しては、事業の見直しにより類似団体平均に比べ低い値で推移している。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今後も引き続き、事業の緊急度や重要度を考慮しつつ事業の見直しを図っていく。　</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58420</xdr:rowOff>
    </xdr:from>
    <xdr:to>
      <xdr:col>24</xdr:col>
      <xdr:colOff>25400</xdr:colOff>
      <xdr:row>54</xdr:row>
      <xdr:rowOff>149860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167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58420</xdr:rowOff>
    </xdr:from>
    <xdr:to>
      <xdr:col>19</xdr:col>
      <xdr:colOff>187325</xdr:colOff>
      <xdr:row>54</xdr:row>
      <xdr:rowOff>149860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16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58420</xdr:rowOff>
    </xdr:from>
    <xdr:to>
      <xdr:col>15</xdr:col>
      <xdr:colOff>98425</xdr:colOff>
      <xdr:row>54</xdr:row>
      <xdr:rowOff>58420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16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58420</xdr:rowOff>
    </xdr:from>
    <xdr:to>
      <xdr:col>11</xdr:col>
      <xdr:colOff>9525</xdr:colOff>
      <xdr:row>54</xdr:row>
      <xdr:rowOff>58420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16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xdr:rowOff>
    </xdr:from>
    <xdr:to>
      <xdr:col>24</xdr:col>
      <xdr:colOff>76200</xdr:colOff>
      <xdr:row>54</xdr:row>
      <xdr:rowOff>109220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24147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xdr:rowOff>
    </xdr:from>
    <xdr:to>
      <xdr:col>15</xdr:col>
      <xdr:colOff>149225</xdr:colOff>
      <xdr:row>54</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119397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xdr:rowOff>
    </xdr:from>
    <xdr:to>
      <xdr:col>11</xdr:col>
      <xdr:colOff>60325</xdr:colOff>
      <xdr:row>54</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119397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xdr:rowOff>
    </xdr:from>
    <xdr:to>
      <xdr:col>6</xdr:col>
      <xdr:colOff>171450</xdr:colOff>
      <xdr:row>54</xdr:row>
      <xdr:rowOff>109220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119397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の経常収支比率が高くなっているのは、平成４年に供用開始した公共下水道事業に対する繰出、国民健康保険特別会計の財政状態の悪化に伴う繰出、高齢化の進展に伴う介護保険特別会計及び後期高齢者医療特別会計の繰出、病院事業会計への繰出が多額であることが要因となっている。</a:t>
          </a:r>
        </a:p>
        <a:p>
          <a:r>
            <a:rPr kumimoji="1" lang="ja-JP" altLang="en-US" sz="1200">
              <a:latin typeface="ＭＳ Ｐゴシック" panose="020B0600070205080204" pitchFamily="50" charset="-128"/>
              <a:ea typeface="ＭＳ Ｐゴシック" panose="020B0600070205080204" pitchFamily="50" charset="-128"/>
            </a:rPr>
            <a:t>　今後は公共施設の老朽化に伴う維持補修費の増加が考えられるため、特別・企業会計についての経営改善を図り、繰出金の抑制に努める。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093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093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39370</xdr:rowOff>
    </xdr:from>
    <xdr:to>
      <xdr:col>73</xdr:col>
      <xdr:colOff>180975</xdr:colOff>
      <xdr:row>59</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15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39370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09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160020</xdr:rowOff>
    </xdr:from>
    <xdr:to>
      <xdr:col>69</xdr:col>
      <xdr:colOff>142875</xdr:colOff>
      <xdr:row>59</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74947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が支出している各種団体等の補助金については、その団体の行う事業内容や事務量等を十分考慮したうえで予算措置を行うなど、不必要な支出がないよう適正化に努めているため、補助費等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今後も引き続き、適正化に努める。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34</xdr:row>
      <xdr:rowOff>149860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5933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34</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35</xdr:row>
      <xdr:rowOff>10414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59791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10414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0065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133367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１２年度から平成１６年度までの大型事業実施による起債の元利償還金により、公債費負担は類似団体平均を上回っていたが、平成１９年度に公債費負担適正化計画を策定し、公債費の金額自体は同年度をピークに減少に転じ、令和２年度については前年度と同じ比率であった。</a:t>
          </a:r>
        </a:p>
        <a:p>
          <a:r>
            <a:rPr kumimoji="1" lang="ja-JP" altLang="en-US" sz="1100">
              <a:latin typeface="ＭＳ Ｐゴシック" panose="020B0600070205080204" pitchFamily="50" charset="-128"/>
              <a:ea typeface="ＭＳ Ｐゴシック" panose="020B0600070205080204" pitchFamily="50" charset="-128"/>
            </a:rPr>
            <a:t>　借入利率が平準化したことに伴い、今後は元利償還金の増加が見込まれるため、引き続き事業の重要度や緊急度を十分考慮し、普通建設事業に係る地方債の発行抑制を図っていく。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83565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285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170435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2852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77</xdr:row>
      <xdr:rowOff>170435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3583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77</xdr:row>
      <xdr:rowOff>156718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349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49292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11701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人件費と物件費の経常収支比率が類似団体平均を大きく上回っているものの、分子が比較的大きい補助費等が類似団体平均を下回っているため、公債費以外の数値を押し下げている。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76</xdr:row>
      <xdr:rowOff>113285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084048"/>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76</xdr:row>
      <xdr:rowOff>117856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76</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148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76</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9788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153433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150750</xdr:rowOff>
    </xdr:from>
    <xdr:to>
      <xdr:col>29</xdr:col>
      <xdr:colOff>127000</xdr:colOff>
      <xdr:row>15</xdr:row>
      <xdr:rowOff>44469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98675"/>
          <a:ext cx="647700" cy="65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21698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83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44469</xdr:rowOff>
    </xdr:from>
    <xdr:to>
      <xdr:col>26</xdr:col>
      <xdr:colOff>50800</xdr:colOff>
      <xdr:row>15</xdr:row>
      <xdr:rowOff>143691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63844"/>
          <a:ext cx="698500" cy="99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168953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3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143691</xdr:rowOff>
    </xdr:from>
    <xdr:to>
      <xdr:col>22</xdr:col>
      <xdr:colOff>114300</xdr:colOff>
      <xdr:row>16</xdr:row>
      <xdr:rowOff>871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63066"/>
          <a:ext cx="698500" cy="28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871</xdr:rowOff>
    </xdr:from>
    <xdr:to>
      <xdr:col>18</xdr:col>
      <xdr:colOff>177800</xdr:colOff>
      <xdr:row>16</xdr:row>
      <xdr:rowOff>82947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91696"/>
          <a:ext cx="698500" cy="8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99950</xdr:rowOff>
    </xdr:from>
    <xdr:to>
      <xdr:col>29</xdr:col>
      <xdr:colOff>177800</xdr:colOff>
      <xdr:row>15</xdr:row>
      <xdr:rowOff>30100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4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116477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9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165119</xdr:rowOff>
    </xdr:from>
    <xdr:to>
      <xdr:col>26</xdr:col>
      <xdr:colOff>101600</xdr:colOff>
      <xdr:row>15</xdr:row>
      <xdr:rowOff>95269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1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105446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8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92891</xdr:rowOff>
    </xdr:from>
    <xdr:to>
      <xdr:col>22</xdr:col>
      <xdr:colOff>165100</xdr:colOff>
      <xdr:row>16</xdr:row>
      <xdr:rowOff>23041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12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33218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8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121521</xdr:rowOff>
    </xdr:from>
    <xdr:to>
      <xdr:col>19</xdr:col>
      <xdr:colOff>38100</xdr:colOff>
      <xdr:row>16</xdr:row>
      <xdr:rowOff>51671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40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0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32147</xdr:rowOff>
    </xdr:from>
    <xdr:to>
      <xdr:col>15</xdr:col>
      <xdr:colOff>101600</xdr:colOff>
      <xdr:row>16</xdr:row>
      <xdr:rowOff>133747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2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143924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23640</xdr:rowOff>
    </xdr:from>
    <xdr:to>
      <xdr:col>29</xdr:col>
      <xdr:colOff>127000</xdr:colOff>
      <xdr:row>34</xdr:row>
      <xdr:rowOff>62437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291090"/>
          <a:ext cx="647700" cy="38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31233</xdr:rowOff>
    </xdr:from>
    <xdr:to>
      <xdr:col>26</xdr:col>
      <xdr:colOff>50800</xdr:colOff>
      <xdr:row>34</xdr:row>
      <xdr:rowOff>62437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298683"/>
          <a:ext cx="698500" cy="31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339827</xdr:rowOff>
    </xdr:from>
    <xdr:to>
      <xdr:col>22</xdr:col>
      <xdr:colOff>114300</xdr:colOff>
      <xdr:row>34</xdr:row>
      <xdr:rowOff>31233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264377"/>
          <a:ext cx="698500" cy="34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339827</xdr:rowOff>
    </xdr:from>
    <xdr:to>
      <xdr:col>18</xdr:col>
      <xdr:colOff>177800</xdr:colOff>
      <xdr:row>34</xdr:row>
      <xdr:rowOff>3197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264377"/>
          <a:ext cx="698500" cy="6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315740</xdr:rowOff>
    </xdr:from>
    <xdr:to>
      <xdr:col>29</xdr:col>
      <xdr:colOff>177800</xdr:colOff>
      <xdr:row>34</xdr:row>
      <xdr:rowOff>74440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4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160817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08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11637</xdr:rowOff>
    </xdr:from>
    <xdr:to>
      <xdr:col>26</xdr:col>
      <xdr:colOff>101600</xdr:colOff>
      <xdr:row>34</xdr:row>
      <xdr:rowOff>113237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279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123414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4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323333</xdr:rowOff>
    </xdr:from>
    <xdr:to>
      <xdr:col>22</xdr:col>
      <xdr:colOff>165100</xdr:colOff>
      <xdr:row>34</xdr:row>
      <xdr:rowOff>82033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247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92210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1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289027</xdr:rowOff>
    </xdr:from>
    <xdr:to>
      <xdr:col>19</xdr:col>
      <xdr:colOff>38100</xdr:colOff>
      <xdr:row>34</xdr:row>
      <xdr:rowOff>47727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213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57904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98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295297</xdr:rowOff>
    </xdr:from>
    <xdr:to>
      <xdr:col>15</xdr:col>
      <xdr:colOff>101600</xdr:colOff>
      <xdr:row>34</xdr:row>
      <xdr:rowOff>53997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219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64174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98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5,111
4,933
310.76
6,477,532
6,316,064
157,155
3,087,921
4,841,835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29736</xdr:rowOff>
    </xdr:from>
    <xdr:to>
      <xdr:col>24</xdr:col>
      <xdr:colOff>63500</xdr:colOff>
      <xdr:row>34</xdr:row>
      <xdr:rowOff>27023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87586"/>
          <a:ext cx="838200" cy="16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27023</xdr:rowOff>
    </xdr:from>
    <xdr:to>
      <xdr:col>19</xdr:col>
      <xdr:colOff>177800</xdr:colOff>
      <xdr:row>34</xdr:row>
      <xdr:rowOff>111826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56323"/>
          <a:ext cx="889000" cy="8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111826</xdr:rowOff>
    </xdr:from>
    <xdr:to>
      <xdr:col>15</xdr:col>
      <xdr:colOff>50800</xdr:colOff>
      <xdr:row>34</xdr:row>
      <xdr:rowOff>126014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41126"/>
          <a:ext cx="8890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161183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126014</xdr:rowOff>
    </xdr:from>
    <xdr:to>
      <xdr:col>10</xdr:col>
      <xdr:colOff>114300</xdr:colOff>
      <xdr:row>34</xdr:row>
      <xdr:rowOff>144500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55314"/>
          <a:ext cx="889000" cy="1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159118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150386</xdr:rowOff>
    </xdr:from>
    <xdr:to>
      <xdr:col>24</xdr:col>
      <xdr:colOff>114300</xdr:colOff>
      <xdr:row>33</xdr:row>
      <xdr:rowOff>80536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1813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8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147673</xdr:rowOff>
    </xdr:from>
    <xdr:to>
      <xdr:col>20</xdr:col>
      <xdr:colOff>38100</xdr:colOff>
      <xdr:row>34</xdr:row>
      <xdr:rowOff>77823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94350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61026</xdr:rowOff>
    </xdr:from>
    <xdr:to>
      <xdr:col>15</xdr:col>
      <xdr:colOff>101600</xdr:colOff>
      <xdr:row>34</xdr:row>
      <xdr:rowOff>162626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7703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6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75214</xdr:rowOff>
    </xdr:from>
    <xdr:to>
      <xdr:col>10</xdr:col>
      <xdr:colOff>165100</xdr:colOff>
      <xdr:row>35</xdr:row>
      <xdr:rowOff>5364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0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21891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7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93700</xdr:rowOff>
    </xdr:from>
    <xdr:to>
      <xdr:col>6</xdr:col>
      <xdr:colOff>38100</xdr:colOff>
      <xdr:row>35</xdr:row>
      <xdr:rowOff>23850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40377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9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40545</xdr:rowOff>
    </xdr:from>
    <xdr:to>
      <xdr:col>24</xdr:col>
      <xdr:colOff>63500</xdr:colOff>
      <xdr:row>55</xdr:row>
      <xdr:rowOff>69962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470295"/>
          <a:ext cx="838200" cy="2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69962</xdr:rowOff>
    </xdr:from>
    <xdr:to>
      <xdr:col>19</xdr:col>
      <xdr:colOff>177800</xdr:colOff>
      <xdr:row>55</xdr:row>
      <xdr:rowOff>148825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499712"/>
          <a:ext cx="889000" cy="7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124213</xdr:rowOff>
    </xdr:from>
    <xdr:to>
      <xdr:col>15</xdr:col>
      <xdr:colOff>50800</xdr:colOff>
      <xdr:row>55</xdr:row>
      <xdr:rowOff>148825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553963"/>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124213</xdr:rowOff>
    </xdr:from>
    <xdr:to>
      <xdr:col>10</xdr:col>
      <xdr:colOff>114300</xdr:colOff>
      <xdr:row>56</xdr:row>
      <xdr:rowOff>1260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53963"/>
          <a:ext cx="889000" cy="4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161195</xdr:rowOff>
    </xdr:from>
    <xdr:to>
      <xdr:col>24</xdr:col>
      <xdr:colOff>114300</xdr:colOff>
      <xdr:row>55</xdr:row>
      <xdr:rowOff>91345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12622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27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19162</xdr:rowOff>
    </xdr:from>
    <xdr:to>
      <xdr:col>20</xdr:col>
      <xdr:colOff>38100</xdr:colOff>
      <xdr:row>55</xdr:row>
      <xdr:rowOff>120762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137289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98025</xdr:rowOff>
    </xdr:from>
    <xdr:to>
      <xdr:col>15</xdr:col>
      <xdr:colOff>101600</xdr:colOff>
      <xdr:row>56</xdr:row>
      <xdr:rowOff>28175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44702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0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73413</xdr:rowOff>
    </xdr:from>
    <xdr:to>
      <xdr:col>10</xdr:col>
      <xdr:colOff>165100</xdr:colOff>
      <xdr:row>56</xdr:row>
      <xdr:rowOff>3563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20090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27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121910</xdr:rowOff>
    </xdr:from>
    <xdr:to>
      <xdr:col>6</xdr:col>
      <xdr:colOff>38100</xdr:colOff>
      <xdr:row>56</xdr:row>
      <xdr:rowOff>52060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5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68587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2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41681</xdr:rowOff>
    </xdr:from>
    <xdr:to>
      <xdr:col>24</xdr:col>
      <xdr:colOff>63500</xdr:colOff>
      <xdr:row>76</xdr:row>
      <xdr:rowOff>74028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900431"/>
          <a:ext cx="838200" cy="20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126420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28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158826</xdr:rowOff>
    </xdr:from>
    <xdr:to>
      <xdr:col>19</xdr:col>
      <xdr:colOff>177800</xdr:colOff>
      <xdr:row>76</xdr:row>
      <xdr:rowOff>74028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017576"/>
          <a:ext cx="889000" cy="8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154191</xdr:rowOff>
    </xdr:from>
    <xdr:to>
      <xdr:col>15</xdr:col>
      <xdr:colOff>50800</xdr:colOff>
      <xdr:row>75</xdr:row>
      <xdr:rowOff>158826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012941"/>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154191</xdr:rowOff>
    </xdr:from>
    <xdr:to>
      <xdr:col>10</xdr:col>
      <xdr:colOff>114300</xdr:colOff>
      <xdr:row>76</xdr:row>
      <xdr:rowOff>79972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012941"/>
          <a:ext cx="889000" cy="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162331</xdr:rowOff>
    </xdr:from>
    <xdr:to>
      <xdr:col>24</xdr:col>
      <xdr:colOff>114300</xdr:colOff>
      <xdr:row>75</xdr:row>
      <xdr:rowOff>92481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84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13758</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70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23228</xdr:rowOff>
    </xdr:from>
    <xdr:to>
      <xdr:col>20</xdr:col>
      <xdr:colOff>38100</xdr:colOff>
      <xdr:row>76</xdr:row>
      <xdr:rowOff>124828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05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141355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82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108026</xdr:rowOff>
    </xdr:from>
    <xdr:to>
      <xdr:col>15</xdr:col>
      <xdr:colOff>101600</xdr:colOff>
      <xdr:row>76</xdr:row>
      <xdr:rowOff>38176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9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54703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7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103391</xdr:rowOff>
    </xdr:from>
    <xdr:to>
      <xdr:col>10</xdr:col>
      <xdr:colOff>165100</xdr:colOff>
      <xdr:row>76</xdr:row>
      <xdr:rowOff>33541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9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50068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73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29172</xdr:rowOff>
    </xdr:from>
    <xdr:to>
      <xdr:col>6</xdr:col>
      <xdr:colOff>38100</xdr:colOff>
      <xdr:row>76</xdr:row>
      <xdr:rowOff>130772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0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147299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83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8268</xdr:rowOff>
    </xdr:from>
    <xdr:to>
      <xdr:col>24</xdr:col>
      <xdr:colOff>63500</xdr:colOff>
      <xdr:row>97</xdr:row>
      <xdr:rowOff>57519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38918"/>
          <a:ext cx="838200" cy="4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57519</xdr:rowOff>
    </xdr:from>
    <xdr:to>
      <xdr:col>19</xdr:col>
      <xdr:colOff>177800</xdr:colOff>
      <xdr:row>97</xdr:row>
      <xdr:rowOff>111443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88169"/>
          <a:ext cx="889000" cy="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111443</xdr:rowOff>
    </xdr:from>
    <xdr:to>
      <xdr:col>15</xdr:col>
      <xdr:colOff>50800</xdr:colOff>
      <xdr:row>97</xdr:row>
      <xdr:rowOff>129197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42093"/>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104890</xdr:rowOff>
    </xdr:from>
    <xdr:to>
      <xdr:col>10</xdr:col>
      <xdr:colOff>114300</xdr:colOff>
      <xdr:row>97</xdr:row>
      <xdr:rowOff>129197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35540"/>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128918</xdr:rowOff>
    </xdr:from>
    <xdr:to>
      <xdr:col>24</xdr:col>
      <xdr:colOff>114300</xdr:colOff>
      <xdr:row>97</xdr:row>
      <xdr:rowOff>59068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107345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6719</xdr:rowOff>
    </xdr:from>
    <xdr:to>
      <xdr:col>20</xdr:col>
      <xdr:colOff>38100</xdr:colOff>
      <xdr:row>97</xdr:row>
      <xdr:rowOff>108319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99446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3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60643</xdr:rowOff>
    </xdr:from>
    <xdr:to>
      <xdr:col>15</xdr:col>
      <xdr:colOff>101600</xdr:colOff>
      <xdr:row>97</xdr:row>
      <xdr:rowOff>162243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153370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78397</xdr:rowOff>
    </xdr:from>
    <xdr:to>
      <xdr:col>10</xdr:col>
      <xdr:colOff>165100</xdr:colOff>
      <xdr:row>98</xdr:row>
      <xdr:rowOff>8547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171124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54090</xdr:rowOff>
    </xdr:from>
    <xdr:to>
      <xdr:col>6</xdr:col>
      <xdr:colOff>38100</xdr:colOff>
      <xdr:row>97</xdr:row>
      <xdr:rowOff>155690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146817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77559</xdr:rowOff>
    </xdr:from>
    <xdr:to>
      <xdr:col>55</xdr:col>
      <xdr:colOff>0</xdr:colOff>
      <xdr:row>37</xdr:row>
      <xdr:rowOff>121039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49759"/>
          <a:ext cx="838200" cy="21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121039</xdr:rowOff>
    </xdr:from>
    <xdr:to>
      <xdr:col>50</xdr:col>
      <xdr:colOff>114300</xdr:colOff>
      <xdr:row>37</xdr:row>
      <xdr:rowOff>140071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64689"/>
          <a:ext cx="889000" cy="1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137191</xdr:rowOff>
    </xdr:from>
    <xdr:to>
      <xdr:col>45</xdr:col>
      <xdr:colOff>177800</xdr:colOff>
      <xdr:row>37</xdr:row>
      <xdr:rowOff>140071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80841"/>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137191</xdr:rowOff>
    </xdr:from>
    <xdr:to>
      <xdr:col>41</xdr:col>
      <xdr:colOff>50800</xdr:colOff>
      <xdr:row>37</xdr:row>
      <xdr:rowOff>162000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80841"/>
          <a:ext cx="889000" cy="2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26759</xdr:rowOff>
    </xdr:from>
    <xdr:to>
      <xdr:col>55</xdr:col>
      <xdr:colOff>50800</xdr:colOff>
      <xdr:row>36</xdr:row>
      <xdr:rowOff>128359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49636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5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70239</xdr:rowOff>
    </xdr:from>
    <xdr:to>
      <xdr:col>50</xdr:col>
      <xdr:colOff>165100</xdr:colOff>
      <xdr:row>38</xdr:row>
      <xdr:rowOff>389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16916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8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89271</xdr:rowOff>
    </xdr:from>
    <xdr:to>
      <xdr:col>46</xdr:col>
      <xdr:colOff>38100</xdr:colOff>
      <xdr:row>38</xdr:row>
      <xdr:rowOff>19421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35948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20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86391</xdr:rowOff>
    </xdr:from>
    <xdr:to>
      <xdr:col>41</xdr:col>
      <xdr:colOff>101600</xdr:colOff>
      <xdr:row>38</xdr:row>
      <xdr:rowOff>16542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30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33068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0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111200</xdr:rowOff>
    </xdr:from>
    <xdr:to>
      <xdr:col>36</xdr:col>
      <xdr:colOff>165100</xdr:colOff>
      <xdr:row>38</xdr:row>
      <xdr:rowOff>41349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48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57877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23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63190</xdr:rowOff>
    </xdr:from>
    <xdr:to>
      <xdr:col>55</xdr:col>
      <xdr:colOff>0</xdr:colOff>
      <xdr:row>58</xdr:row>
      <xdr:rowOff>75647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07290"/>
          <a:ext cx="838200" cy="1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75647</xdr:rowOff>
    </xdr:from>
    <xdr:to>
      <xdr:col>50</xdr:col>
      <xdr:colOff>114300</xdr:colOff>
      <xdr:row>58</xdr:row>
      <xdr:rowOff>84279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19747"/>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123900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6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84279</xdr:rowOff>
    </xdr:from>
    <xdr:to>
      <xdr:col>45</xdr:col>
      <xdr:colOff>177800</xdr:colOff>
      <xdr:row>58</xdr:row>
      <xdr:rowOff>84369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28379"/>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129145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84369</xdr:rowOff>
    </xdr:from>
    <xdr:to>
      <xdr:col>41</xdr:col>
      <xdr:colOff>50800</xdr:colOff>
      <xdr:row>58</xdr:row>
      <xdr:rowOff>111004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28469"/>
          <a:ext cx="889000" cy="2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12390</xdr:rowOff>
    </xdr:from>
    <xdr:to>
      <xdr:col>55</xdr:col>
      <xdr:colOff>50800</xdr:colOff>
      <xdr:row>58</xdr:row>
      <xdr:rowOff>113990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5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143217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44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24847</xdr:rowOff>
    </xdr:from>
    <xdr:to>
      <xdr:col>50</xdr:col>
      <xdr:colOff>165100</xdr:colOff>
      <xdr:row>58</xdr:row>
      <xdr:rowOff>126447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142974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4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33479</xdr:rowOff>
    </xdr:from>
    <xdr:to>
      <xdr:col>46</xdr:col>
      <xdr:colOff>38100</xdr:colOff>
      <xdr:row>58</xdr:row>
      <xdr:rowOff>135079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7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151606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5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33569</xdr:rowOff>
    </xdr:from>
    <xdr:to>
      <xdr:col>41</xdr:col>
      <xdr:colOff>101600</xdr:colOff>
      <xdr:row>58</xdr:row>
      <xdr:rowOff>135169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126296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7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60204</xdr:rowOff>
    </xdr:from>
    <xdr:to>
      <xdr:col>36</xdr:col>
      <xdr:colOff>165100</xdr:colOff>
      <xdr:row>58</xdr:row>
      <xdr:rowOff>161804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152931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107223</xdr:rowOff>
    </xdr:from>
    <xdr:to>
      <xdr:col>55</xdr:col>
      <xdr:colOff>0</xdr:colOff>
      <xdr:row>79</xdr:row>
      <xdr:rowOff>3488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80323"/>
          <a:ext cx="838200" cy="6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107223</xdr:rowOff>
    </xdr:from>
    <xdr:to>
      <xdr:col>50</xdr:col>
      <xdr:colOff>114300</xdr:colOff>
      <xdr:row>78</xdr:row>
      <xdr:rowOff>159387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80323"/>
          <a:ext cx="889000" cy="5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35047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159387</xdr:rowOff>
    </xdr:from>
    <xdr:to>
      <xdr:col>45</xdr:col>
      <xdr:colOff>177800</xdr:colOff>
      <xdr:row>79</xdr:row>
      <xdr:rowOff>13464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32487"/>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41797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13464</xdr:rowOff>
    </xdr:from>
    <xdr:to>
      <xdr:col>41</xdr:col>
      <xdr:colOff>50800</xdr:colOff>
      <xdr:row>79</xdr:row>
      <xdr:rowOff>15892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58014"/>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124138</xdr:rowOff>
    </xdr:from>
    <xdr:to>
      <xdr:col>55</xdr:col>
      <xdr:colOff>50800</xdr:colOff>
      <xdr:row>79</xdr:row>
      <xdr:rowOff>54288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9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56423</xdr:rowOff>
    </xdr:from>
    <xdr:to>
      <xdr:col>50</xdr:col>
      <xdr:colOff>165100</xdr:colOff>
      <xdr:row>78</xdr:row>
      <xdr:rowOff>158023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2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3100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0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108587</xdr:rowOff>
    </xdr:from>
    <xdr:to>
      <xdr:col>46</xdr:col>
      <xdr:colOff>38100</xdr:colOff>
      <xdr:row>79</xdr:row>
      <xdr:rowOff>38737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55264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134114</xdr:rowOff>
    </xdr:from>
    <xdr:to>
      <xdr:col>41</xdr:col>
      <xdr:colOff>101600</xdr:colOff>
      <xdr:row>79</xdr:row>
      <xdr:rowOff>64264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55391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9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136542</xdr:rowOff>
    </xdr:from>
    <xdr:to>
      <xdr:col>36</xdr:col>
      <xdr:colOff>165100</xdr:colOff>
      <xdr:row>79</xdr:row>
      <xdr:rowOff>66692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0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57819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0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138111</xdr:rowOff>
    </xdr:from>
    <xdr:to>
      <xdr:col>55</xdr:col>
      <xdr:colOff>0</xdr:colOff>
      <xdr:row>99</xdr:row>
      <xdr:rowOff>19450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40211"/>
          <a:ext cx="838200" cy="5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139982</xdr:rowOff>
    </xdr:from>
    <xdr:to>
      <xdr:col>50</xdr:col>
      <xdr:colOff>114300</xdr:colOff>
      <xdr:row>99</xdr:row>
      <xdr:rowOff>19450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42082"/>
          <a:ext cx="889000" cy="5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126309</xdr:rowOff>
    </xdr:from>
    <xdr:to>
      <xdr:col>45</xdr:col>
      <xdr:colOff>177800</xdr:colOff>
      <xdr:row>98</xdr:row>
      <xdr:rowOff>139982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28409"/>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126309</xdr:rowOff>
    </xdr:from>
    <xdr:to>
      <xdr:col>41</xdr:col>
      <xdr:colOff>50800</xdr:colOff>
      <xdr:row>99</xdr:row>
      <xdr:rowOff>23451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28409"/>
          <a:ext cx="889000" cy="6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87311</xdr:rowOff>
    </xdr:from>
    <xdr:to>
      <xdr:col>55</xdr:col>
      <xdr:colOff>50800</xdr:colOff>
      <xdr:row>99</xdr:row>
      <xdr:rowOff>17461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8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53739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140100</xdr:rowOff>
    </xdr:from>
    <xdr:to>
      <xdr:col>50</xdr:col>
      <xdr:colOff>165100</xdr:colOff>
      <xdr:row>99</xdr:row>
      <xdr:rowOff>70250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4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61377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89182</xdr:rowOff>
    </xdr:from>
    <xdr:to>
      <xdr:col>46</xdr:col>
      <xdr:colOff>38100</xdr:colOff>
      <xdr:row>99</xdr:row>
      <xdr:rowOff>19332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9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10459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8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75509</xdr:rowOff>
    </xdr:from>
    <xdr:to>
      <xdr:col>41</xdr:col>
      <xdr:colOff>101600</xdr:colOff>
      <xdr:row>99</xdr:row>
      <xdr:rowOff>5659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22186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5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144101</xdr:rowOff>
    </xdr:from>
    <xdr:to>
      <xdr:col>36</xdr:col>
      <xdr:colOff>165100</xdr:colOff>
      <xdr:row>99</xdr:row>
      <xdr:rowOff>74251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4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65378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3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35794</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2344"/>
          <a:ext cx="8890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35794</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2344"/>
          <a:ext cx="8890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17852</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04402"/>
          <a:ext cx="889000" cy="2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9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156444</xdr:rowOff>
    </xdr:from>
    <xdr:to>
      <xdr:col>76</xdr:col>
      <xdr:colOff>165100</xdr:colOff>
      <xdr:row>39</xdr:row>
      <xdr:rowOff>86594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77721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138502</xdr:rowOff>
    </xdr:from>
    <xdr:to>
      <xdr:col>67</xdr:col>
      <xdr:colOff>101600</xdr:colOff>
      <xdr:row>39</xdr:row>
      <xdr:rowOff>68652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5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59779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4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149890</xdr:rowOff>
    </xdr:from>
    <xdr:to>
      <xdr:col>85</xdr:col>
      <xdr:colOff>127000</xdr:colOff>
      <xdr:row>75</xdr:row>
      <xdr:rowOff>2688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837190"/>
          <a:ext cx="8382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136088</xdr:rowOff>
    </xdr:from>
    <xdr:to>
      <xdr:col>81</xdr:col>
      <xdr:colOff>50800</xdr:colOff>
      <xdr:row>75</xdr:row>
      <xdr:rowOff>2688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2823388"/>
          <a:ext cx="889000" cy="3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152561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129487</xdr:rowOff>
    </xdr:from>
    <xdr:to>
      <xdr:col>76</xdr:col>
      <xdr:colOff>114300</xdr:colOff>
      <xdr:row>74</xdr:row>
      <xdr:rowOff>136088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816787"/>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121252</xdr:rowOff>
    </xdr:from>
    <xdr:to>
      <xdr:col>71</xdr:col>
      <xdr:colOff>177800</xdr:colOff>
      <xdr:row>74</xdr:row>
      <xdr:rowOff>129487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2808552"/>
          <a:ext cx="889000" cy="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99090</xdr:rowOff>
    </xdr:from>
    <xdr:to>
      <xdr:col>85</xdr:col>
      <xdr:colOff>177800</xdr:colOff>
      <xdr:row>75</xdr:row>
      <xdr:rowOff>29240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7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121967</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63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123338</xdr:rowOff>
    </xdr:from>
    <xdr:to>
      <xdr:col>81</xdr:col>
      <xdr:colOff>101600</xdr:colOff>
      <xdr:row>75</xdr:row>
      <xdr:rowOff>53488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81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70015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58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85288</xdr:rowOff>
    </xdr:from>
    <xdr:to>
      <xdr:col>76</xdr:col>
      <xdr:colOff>165100</xdr:colOff>
      <xdr:row>75</xdr:row>
      <xdr:rowOff>15438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77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31965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54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78687</xdr:rowOff>
    </xdr:from>
    <xdr:to>
      <xdr:col>72</xdr:col>
      <xdr:colOff>38100</xdr:colOff>
      <xdr:row>75</xdr:row>
      <xdr:rowOff>8837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7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25364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54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70452</xdr:rowOff>
    </xdr:from>
    <xdr:to>
      <xdr:col>67</xdr:col>
      <xdr:colOff>101600</xdr:colOff>
      <xdr:row>75</xdr:row>
      <xdr:rowOff>602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7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17129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53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32539</xdr:rowOff>
    </xdr:from>
    <xdr:to>
      <xdr:col>85</xdr:col>
      <xdr:colOff>127000</xdr:colOff>
      <xdr:row>97</xdr:row>
      <xdr:rowOff>166602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663189"/>
          <a:ext cx="838200" cy="13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166602</xdr:rowOff>
    </xdr:from>
    <xdr:to>
      <xdr:col>81</xdr:col>
      <xdr:colOff>50800</xdr:colOff>
      <xdr:row>98</xdr:row>
      <xdr:rowOff>71603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797252"/>
          <a:ext cx="889000" cy="7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12178</xdr:rowOff>
    </xdr:from>
    <xdr:to>
      <xdr:col>76</xdr:col>
      <xdr:colOff>114300</xdr:colOff>
      <xdr:row>98</xdr:row>
      <xdr:rowOff>71603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14278"/>
          <a:ext cx="889000" cy="5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121591</xdr:rowOff>
    </xdr:from>
    <xdr:to>
      <xdr:col>71</xdr:col>
      <xdr:colOff>177800</xdr:colOff>
      <xdr:row>98</xdr:row>
      <xdr:rowOff>12178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752241"/>
          <a:ext cx="889000" cy="6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153189</xdr:rowOff>
    </xdr:from>
    <xdr:to>
      <xdr:col>85</xdr:col>
      <xdr:colOff>177800</xdr:colOff>
      <xdr:row>97</xdr:row>
      <xdr:rowOff>83339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6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4616</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46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115802</xdr:rowOff>
    </xdr:from>
    <xdr:to>
      <xdr:col>81</xdr:col>
      <xdr:colOff>101600</xdr:colOff>
      <xdr:row>98</xdr:row>
      <xdr:rowOff>45952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62479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2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20803</xdr:rowOff>
    </xdr:from>
    <xdr:to>
      <xdr:col>76</xdr:col>
      <xdr:colOff>165100</xdr:colOff>
      <xdr:row>98</xdr:row>
      <xdr:rowOff>122403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138930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9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132828</xdr:rowOff>
    </xdr:from>
    <xdr:to>
      <xdr:col>72</xdr:col>
      <xdr:colOff>38100</xdr:colOff>
      <xdr:row>98</xdr:row>
      <xdr:rowOff>62978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6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79505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3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70791</xdr:rowOff>
    </xdr:from>
    <xdr:to>
      <xdr:col>67</xdr:col>
      <xdr:colOff>101600</xdr:colOff>
      <xdr:row>98</xdr:row>
      <xdr:rowOff>941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17468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4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167067</xdr:rowOff>
    </xdr:from>
    <xdr:to>
      <xdr:col>116</xdr:col>
      <xdr:colOff>63500</xdr:colOff>
      <xdr:row>39</xdr:row>
      <xdr:rowOff>12337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82167"/>
          <a:ext cx="8382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167067</xdr:rowOff>
    </xdr:from>
    <xdr:to>
      <xdr:col>111</xdr:col>
      <xdr:colOff>177800</xdr:colOff>
      <xdr:row>39</xdr:row>
      <xdr:rowOff>41761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82167"/>
          <a:ext cx="889000" cy="4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66315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41761</xdr:rowOff>
    </xdr:from>
    <xdr:to>
      <xdr:col>107</xdr:col>
      <xdr:colOff>50800</xdr:colOff>
      <xdr:row>39</xdr:row>
      <xdr:rowOff>45255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28311"/>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45255</xdr:rowOff>
    </xdr:from>
    <xdr:to>
      <xdr:col>102</xdr:col>
      <xdr:colOff>114300</xdr:colOff>
      <xdr:row>39</xdr:row>
      <xdr:rowOff>47803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31805"/>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132987</xdr:rowOff>
    </xdr:from>
    <xdr:to>
      <xdr:col>116</xdr:col>
      <xdr:colOff>114300</xdr:colOff>
      <xdr:row>39</xdr:row>
      <xdr:rowOff>63137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106254</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2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116267</xdr:rowOff>
    </xdr:from>
    <xdr:to>
      <xdr:col>112</xdr:col>
      <xdr:colOff>38100</xdr:colOff>
      <xdr:row>39</xdr:row>
      <xdr:rowOff>46417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62944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40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162411</xdr:rowOff>
    </xdr:from>
    <xdr:to>
      <xdr:col>107</xdr:col>
      <xdr:colOff>101600</xdr:colOff>
      <xdr:row>39</xdr:row>
      <xdr:rowOff>92561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7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83688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77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165905</xdr:rowOff>
    </xdr:from>
    <xdr:to>
      <xdr:col>102</xdr:col>
      <xdr:colOff>165100</xdr:colOff>
      <xdr:row>39</xdr:row>
      <xdr:rowOff>96055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87182</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7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168453</xdr:rowOff>
    </xdr:from>
    <xdr:to>
      <xdr:col>98</xdr:col>
      <xdr:colOff>38100</xdr:colOff>
      <xdr:row>39</xdr:row>
      <xdr:rowOff>98603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89730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77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41301</xdr:rowOff>
    </xdr:from>
    <xdr:to>
      <xdr:col>116</xdr:col>
      <xdr:colOff>63500</xdr:colOff>
      <xdr:row>59</xdr:row>
      <xdr:rowOff>41389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56851"/>
          <a:ext cx="8382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41389</xdr:rowOff>
    </xdr:from>
    <xdr:to>
      <xdr:col>111</xdr:col>
      <xdr:colOff>177800</xdr:colOff>
      <xdr:row>59</xdr:row>
      <xdr:rowOff>41516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5693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40919</xdr:rowOff>
    </xdr:from>
    <xdr:to>
      <xdr:col>107</xdr:col>
      <xdr:colOff>50800</xdr:colOff>
      <xdr:row>59</xdr:row>
      <xdr:rowOff>41516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56469"/>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40919</xdr:rowOff>
    </xdr:from>
    <xdr:to>
      <xdr:col>102</xdr:col>
      <xdr:colOff>114300</xdr:colOff>
      <xdr:row>59</xdr:row>
      <xdr:rowOff>40983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56469"/>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161951</xdr:rowOff>
    </xdr:from>
    <xdr:to>
      <xdr:col>116</xdr:col>
      <xdr:colOff>114300</xdr:colOff>
      <xdr:row>59</xdr:row>
      <xdr:rowOff>92101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102672</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162039</xdr:rowOff>
    </xdr:from>
    <xdr:to>
      <xdr:col>112</xdr:col>
      <xdr:colOff>38100</xdr:colOff>
      <xdr:row>59</xdr:row>
      <xdr:rowOff>92189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83316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9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162166</xdr:rowOff>
    </xdr:from>
    <xdr:to>
      <xdr:col>107</xdr:col>
      <xdr:colOff>101600</xdr:colOff>
      <xdr:row>59</xdr:row>
      <xdr:rowOff>92316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83443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9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161569</xdr:rowOff>
    </xdr:from>
    <xdr:to>
      <xdr:col>102</xdr:col>
      <xdr:colOff>165100</xdr:colOff>
      <xdr:row>59</xdr:row>
      <xdr:rowOff>91719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82846</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98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161633</xdr:rowOff>
    </xdr:from>
    <xdr:to>
      <xdr:col>98</xdr:col>
      <xdr:colOff>38100</xdr:colOff>
      <xdr:row>59</xdr:row>
      <xdr:rowOff>91783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82910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9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90681</xdr:rowOff>
    </xdr:from>
    <xdr:to>
      <xdr:col>116</xdr:col>
      <xdr:colOff>63500</xdr:colOff>
      <xdr:row>74</xdr:row>
      <xdr:rowOff>113988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777981"/>
          <a:ext cx="838200" cy="2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90681</xdr:rowOff>
    </xdr:from>
    <xdr:to>
      <xdr:col>111</xdr:col>
      <xdr:colOff>177800</xdr:colOff>
      <xdr:row>74</xdr:row>
      <xdr:rowOff>154711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777981"/>
          <a:ext cx="889000" cy="6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98944</xdr:rowOff>
    </xdr:from>
    <xdr:to>
      <xdr:col>107</xdr:col>
      <xdr:colOff>50800</xdr:colOff>
      <xdr:row>74</xdr:row>
      <xdr:rowOff>154711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786244"/>
          <a:ext cx="889000" cy="5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98944</xdr:rowOff>
    </xdr:from>
    <xdr:to>
      <xdr:col>102</xdr:col>
      <xdr:colOff>114300</xdr:colOff>
      <xdr:row>74</xdr:row>
      <xdr:rowOff>138502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786244"/>
          <a:ext cx="889000" cy="3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63188</xdr:rowOff>
    </xdr:from>
    <xdr:to>
      <xdr:col>116</xdr:col>
      <xdr:colOff>114300</xdr:colOff>
      <xdr:row>74</xdr:row>
      <xdr:rowOff>164788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7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86065</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60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39881</xdr:rowOff>
    </xdr:from>
    <xdr:to>
      <xdr:col>112</xdr:col>
      <xdr:colOff>38100</xdr:colOff>
      <xdr:row>74</xdr:row>
      <xdr:rowOff>141481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7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158008</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5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103911</xdr:rowOff>
    </xdr:from>
    <xdr:to>
      <xdr:col>107</xdr:col>
      <xdr:colOff>101600</xdr:colOff>
      <xdr:row>75</xdr:row>
      <xdr:rowOff>34061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7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50588</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56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48144</xdr:rowOff>
    </xdr:from>
    <xdr:to>
      <xdr:col>102</xdr:col>
      <xdr:colOff>165100</xdr:colOff>
      <xdr:row>74</xdr:row>
      <xdr:rowOff>149744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7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166271</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51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87702</xdr:rowOff>
    </xdr:from>
    <xdr:to>
      <xdr:col>98</xdr:col>
      <xdr:colOff>38100</xdr:colOff>
      <xdr:row>75</xdr:row>
      <xdr:rowOff>17852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7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34379</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55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1,235,779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主な構成項目である人件費は、住民一人あたり</a:t>
          </a:r>
          <a:r>
            <a:rPr kumimoji="1" lang="en-US" altLang="ja-JP" sz="1300">
              <a:latin typeface="ＭＳ Ｐゴシック" panose="020B0600070205080204" pitchFamily="50" charset="-128"/>
              <a:ea typeface="ＭＳ Ｐゴシック" panose="020B0600070205080204" pitchFamily="50" charset="-128"/>
            </a:rPr>
            <a:t>186,931</a:t>
          </a:r>
          <a:r>
            <a:rPr kumimoji="1" lang="ja-JP" altLang="en-US" sz="1300">
              <a:latin typeface="ＭＳ Ｐゴシック" panose="020B0600070205080204" pitchFamily="50" charset="-128"/>
              <a:ea typeface="ＭＳ Ｐゴシック" panose="020B0600070205080204" pitchFamily="50" charset="-128"/>
            </a:rPr>
            <a:t>円となっており、過去５年類似団体平均を上回って、高止まりの傾向にある。これは、近年の急激な人口減少や単独消防を配置していることに起因している。これまでも、事務事業の民間委託の推進や職員の新規採用を退職に伴う減員の必要最低限に抑制するなどしており、引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続き人件費の抑制に努めていく。また、繰出金は、住民一人あたり</a:t>
          </a:r>
          <a:r>
            <a:rPr kumimoji="1" lang="en-US" altLang="ja-JP" sz="1300">
              <a:latin typeface="ＭＳ Ｐゴシック" panose="020B0600070205080204" pitchFamily="50" charset="-128"/>
              <a:ea typeface="ＭＳ Ｐゴシック" panose="020B0600070205080204" pitchFamily="50" charset="-128"/>
            </a:rPr>
            <a:t>107,362</a:t>
          </a:r>
          <a:r>
            <a:rPr kumimoji="1" lang="ja-JP" altLang="en-US" sz="1300">
              <a:latin typeface="ＭＳ Ｐゴシック" panose="020B0600070205080204" pitchFamily="50" charset="-128"/>
              <a:ea typeface="ＭＳ Ｐゴシック" panose="020B0600070205080204" pitchFamily="50" charset="-128"/>
            </a:rPr>
            <a:t>円となっており、過去５年類似団体平均を上回っている。これは、公共下水道特別会計に対する繰出、国民健康保険特別会計の財政状態の悪化に伴う繰出、高齢化の進展に伴う介護保険特別会計及び後期高齢者医療特別会計の繰出、病院事業会計への繰出が多額であることに起因しており、公共下水道特別会計、国民健康保険特別会計及び病院事業会計の収支改善に努め、繰出金の抑制に努めていく。維持補修費についても、過去５年類似団体平均を上回って、住民一人あたり</a:t>
          </a:r>
          <a:r>
            <a:rPr kumimoji="1" lang="en-US" altLang="ja-JP" sz="1300">
              <a:latin typeface="ＭＳ Ｐゴシック" panose="020B0600070205080204" pitchFamily="50" charset="-128"/>
              <a:ea typeface="ＭＳ Ｐゴシック" panose="020B0600070205080204" pitchFamily="50" charset="-128"/>
            </a:rPr>
            <a:t>54,218</a:t>
          </a:r>
          <a:r>
            <a:rPr kumimoji="1" lang="ja-JP" altLang="en-US" sz="1300">
              <a:latin typeface="ＭＳ Ｐゴシック" panose="020B0600070205080204" pitchFamily="50" charset="-128"/>
              <a:ea typeface="ＭＳ Ｐゴシック" panose="020B0600070205080204" pitchFamily="50" charset="-128"/>
            </a:rPr>
            <a:t>円で高い水準にある。本町の公共施設の多くが、建設から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年を超えており、老朽化の進行が著しいことに起因している。今後は、公共施設等総合管理計画に基づき、将来を見据えて施設の統廃合・複合化や長寿命化を図り、維持補修費の平準化に努めていく。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5,111
4,933
310.76
6,477,532
6,316,064
157,155
3,087,921
4,841,835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128107</xdr:rowOff>
    </xdr:from>
    <xdr:to>
      <xdr:col>24</xdr:col>
      <xdr:colOff>63500</xdr:colOff>
      <xdr:row>32</xdr:row>
      <xdr:rowOff>164683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1450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164683</xdr:rowOff>
    </xdr:from>
    <xdr:to>
      <xdr:col>19</xdr:col>
      <xdr:colOff>177800</xdr:colOff>
      <xdr:row>33</xdr:row>
      <xdr:rowOff>12337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51083"/>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12337</xdr:rowOff>
    </xdr:from>
    <xdr:to>
      <xdr:col>15</xdr:col>
      <xdr:colOff>50800</xdr:colOff>
      <xdr:row>33</xdr:row>
      <xdr:rowOff>71446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70187"/>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71446</xdr:rowOff>
    </xdr:from>
    <xdr:to>
      <xdr:col>10</xdr:col>
      <xdr:colOff>114300</xdr:colOff>
      <xdr:row>33</xdr:row>
      <xdr:rowOff>106716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29296"/>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77307</xdr:rowOff>
    </xdr:from>
    <xdr:to>
      <xdr:col>24</xdr:col>
      <xdr:colOff>114300</xdr:colOff>
      <xdr:row>33</xdr:row>
      <xdr:rowOff>7457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100184</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1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113883</xdr:rowOff>
    </xdr:from>
    <xdr:to>
      <xdr:col>20</xdr:col>
      <xdr:colOff>38100</xdr:colOff>
      <xdr:row>33</xdr:row>
      <xdr:rowOff>44033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60560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37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132987</xdr:rowOff>
    </xdr:from>
    <xdr:to>
      <xdr:col>15</xdr:col>
      <xdr:colOff>101600</xdr:colOff>
      <xdr:row>33</xdr:row>
      <xdr:rowOff>63137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1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79664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39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20646</xdr:rowOff>
    </xdr:from>
    <xdr:to>
      <xdr:col>10</xdr:col>
      <xdr:colOff>165100</xdr:colOff>
      <xdr:row>33</xdr:row>
      <xdr:rowOff>122246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7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138773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4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55916</xdr:rowOff>
    </xdr:from>
    <xdr:to>
      <xdr:col>6</xdr:col>
      <xdr:colOff>38100</xdr:colOff>
      <xdr:row>33</xdr:row>
      <xdr:rowOff>157516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2593</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4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93532</xdr:rowOff>
    </xdr:from>
    <xdr:to>
      <xdr:col>24</xdr:col>
      <xdr:colOff>63500</xdr:colOff>
      <xdr:row>58</xdr:row>
      <xdr:rowOff>38170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866182"/>
          <a:ext cx="838200" cy="1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83717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5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38170</xdr:rowOff>
    </xdr:from>
    <xdr:to>
      <xdr:col>19</xdr:col>
      <xdr:colOff>177800</xdr:colOff>
      <xdr:row>58</xdr:row>
      <xdr:rowOff>80923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82270"/>
          <a:ext cx="889000" cy="4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42410</xdr:rowOff>
    </xdr:from>
    <xdr:to>
      <xdr:col>15</xdr:col>
      <xdr:colOff>50800</xdr:colOff>
      <xdr:row>58</xdr:row>
      <xdr:rowOff>80923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86510"/>
          <a:ext cx="889000" cy="3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36485</xdr:rowOff>
    </xdr:from>
    <xdr:to>
      <xdr:col>10</xdr:col>
      <xdr:colOff>114300</xdr:colOff>
      <xdr:row>58</xdr:row>
      <xdr:rowOff>42410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980585"/>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166854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166756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42732</xdr:rowOff>
    </xdr:from>
    <xdr:to>
      <xdr:col>24</xdr:col>
      <xdr:colOff>114300</xdr:colOff>
      <xdr:row>57</xdr:row>
      <xdr:rowOff>144332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1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65609</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66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158820</xdr:rowOff>
    </xdr:from>
    <xdr:to>
      <xdr:col>20</xdr:col>
      <xdr:colOff>38100</xdr:colOff>
      <xdr:row>58</xdr:row>
      <xdr:rowOff>88970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105497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70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30123</xdr:rowOff>
    </xdr:from>
    <xdr:to>
      <xdr:col>15</xdr:col>
      <xdr:colOff>101600</xdr:colOff>
      <xdr:row>58</xdr:row>
      <xdr:rowOff>131723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7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148250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74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163060</xdr:rowOff>
    </xdr:from>
    <xdr:to>
      <xdr:col>10</xdr:col>
      <xdr:colOff>165100</xdr:colOff>
      <xdr:row>58</xdr:row>
      <xdr:rowOff>93210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109737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71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157135</xdr:rowOff>
    </xdr:from>
    <xdr:to>
      <xdr:col>6</xdr:col>
      <xdr:colOff>38100</xdr:colOff>
      <xdr:row>58</xdr:row>
      <xdr:rowOff>87285</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103812</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70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55941</xdr:rowOff>
    </xdr:from>
    <xdr:to>
      <xdr:col>24</xdr:col>
      <xdr:colOff>63500</xdr:colOff>
      <xdr:row>75</xdr:row>
      <xdr:rowOff>152364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43241"/>
          <a:ext cx="838200" cy="26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75086</xdr:rowOff>
    </xdr:from>
    <xdr:to>
      <xdr:col>19</xdr:col>
      <xdr:colOff>177800</xdr:colOff>
      <xdr:row>75</xdr:row>
      <xdr:rowOff>152364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33836"/>
          <a:ext cx="889000" cy="7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75086</xdr:rowOff>
    </xdr:from>
    <xdr:to>
      <xdr:col>15</xdr:col>
      <xdr:colOff>50800</xdr:colOff>
      <xdr:row>76</xdr:row>
      <xdr:rowOff>6243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33836"/>
          <a:ext cx="889000" cy="10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6243</xdr:rowOff>
    </xdr:from>
    <xdr:to>
      <xdr:col>10</xdr:col>
      <xdr:colOff>114300</xdr:colOff>
      <xdr:row>76</xdr:row>
      <xdr:rowOff>37928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36443"/>
          <a:ext cx="889000" cy="3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5141</xdr:rowOff>
    </xdr:from>
    <xdr:to>
      <xdr:col>24</xdr:col>
      <xdr:colOff>114300</xdr:colOff>
      <xdr:row>74</xdr:row>
      <xdr:rowOff>106741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9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28018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4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101564</xdr:rowOff>
    </xdr:from>
    <xdr:to>
      <xdr:col>20</xdr:col>
      <xdr:colOff>38100</xdr:colOff>
      <xdr:row>76</xdr:row>
      <xdr:rowOff>31714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6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48241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24286</xdr:rowOff>
    </xdr:from>
    <xdr:to>
      <xdr:col>15</xdr:col>
      <xdr:colOff>101600</xdr:colOff>
      <xdr:row>75</xdr:row>
      <xdr:rowOff>125886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8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142413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5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126893</xdr:rowOff>
    </xdr:from>
    <xdr:to>
      <xdr:col>10</xdr:col>
      <xdr:colOff>165100</xdr:colOff>
      <xdr:row>76</xdr:row>
      <xdr:rowOff>57043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73570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6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158578</xdr:rowOff>
    </xdr:from>
    <xdr:to>
      <xdr:col>6</xdr:col>
      <xdr:colOff>38100</xdr:colOff>
      <xdr:row>76</xdr:row>
      <xdr:rowOff>88728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79855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10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158828</xdr:rowOff>
    </xdr:from>
    <xdr:to>
      <xdr:col>24</xdr:col>
      <xdr:colOff>63500</xdr:colOff>
      <xdr:row>93</xdr:row>
      <xdr:rowOff>53026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5760778"/>
          <a:ext cx="838200" cy="23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53026</xdr:rowOff>
    </xdr:from>
    <xdr:to>
      <xdr:col>19</xdr:col>
      <xdr:colOff>177800</xdr:colOff>
      <xdr:row>93</xdr:row>
      <xdr:rowOff>116103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997876"/>
          <a:ext cx="889000" cy="6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70658</xdr:rowOff>
    </xdr:from>
    <xdr:to>
      <xdr:col>15</xdr:col>
      <xdr:colOff>50800</xdr:colOff>
      <xdr:row>93</xdr:row>
      <xdr:rowOff>116103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5844058"/>
          <a:ext cx="889000" cy="21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70658</xdr:rowOff>
    </xdr:from>
    <xdr:to>
      <xdr:col>10</xdr:col>
      <xdr:colOff>114300</xdr:colOff>
      <xdr:row>94</xdr:row>
      <xdr:rowOff>67469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5844058"/>
          <a:ext cx="889000" cy="33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59234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108028</xdr:rowOff>
    </xdr:from>
    <xdr:to>
      <xdr:col>24</xdr:col>
      <xdr:colOff>114300</xdr:colOff>
      <xdr:row>92</xdr:row>
      <xdr:rowOff>38178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57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130905</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556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2226</xdr:rowOff>
    </xdr:from>
    <xdr:to>
      <xdr:col>20</xdr:col>
      <xdr:colOff>38100</xdr:colOff>
      <xdr:row>93</xdr:row>
      <xdr:rowOff>103826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9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120353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572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65303</xdr:rowOff>
    </xdr:from>
    <xdr:to>
      <xdr:col>15</xdr:col>
      <xdr:colOff>101600</xdr:colOff>
      <xdr:row>93</xdr:row>
      <xdr:rowOff>166903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0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11980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57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19858</xdr:rowOff>
    </xdr:from>
    <xdr:to>
      <xdr:col>10</xdr:col>
      <xdr:colOff>165100</xdr:colOff>
      <xdr:row>92</xdr:row>
      <xdr:rowOff>121458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57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137985</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556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16669</xdr:rowOff>
    </xdr:from>
    <xdr:to>
      <xdr:col>6</xdr:col>
      <xdr:colOff>38100</xdr:colOff>
      <xdr:row>94</xdr:row>
      <xdr:rowOff>118269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13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134796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590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30429</xdr:rowOff>
    </xdr:from>
    <xdr:to>
      <xdr:col>55</xdr:col>
      <xdr:colOff>0</xdr:colOff>
      <xdr:row>38</xdr:row>
      <xdr:rowOff>33630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545529"/>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33630</xdr:rowOff>
    </xdr:from>
    <xdr:to>
      <xdr:col>50</xdr:col>
      <xdr:colOff>114300</xdr:colOff>
      <xdr:row>38</xdr:row>
      <xdr:rowOff>37744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548730"/>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36373</xdr:rowOff>
    </xdr:from>
    <xdr:to>
      <xdr:col>45</xdr:col>
      <xdr:colOff>177800</xdr:colOff>
      <xdr:row>38</xdr:row>
      <xdr:rowOff>37744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55147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143815</xdr:rowOff>
    </xdr:from>
    <xdr:to>
      <xdr:col>41</xdr:col>
      <xdr:colOff>50800</xdr:colOff>
      <xdr:row>38</xdr:row>
      <xdr:rowOff>36373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316015"/>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151079</xdr:rowOff>
    </xdr:from>
    <xdr:to>
      <xdr:col>55</xdr:col>
      <xdr:colOff>50800</xdr:colOff>
      <xdr:row>38</xdr:row>
      <xdr:rowOff>81229</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4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66006</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409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154280</xdr:rowOff>
    </xdr:from>
    <xdr:to>
      <xdr:col>50</xdr:col>
      <xdr:colOff>165100</xdr:colOff>
      <xdr:row>38</xdr:row>
      <xdr:rowOff>84430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75557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590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158394</xdr:rowOff>
    </xdr:from>
    <xdr:to>
      <xdr:col>46</xdr:col>
      <xdr:colOff>38100</xdr:colOff>
      <xdr:row>38</xdr:row>
      <xdr:rowOff>88544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79671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59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157023</xdr:rowOff>
    </xdr:from>
    <xdr:to>
      <xdr:col>41</xdr:col>
      <xdr:colOff>101600</xdr:colOff>
      <xdr:row>38</xdr:row>
      <xdr:rowOff>87173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5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78300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593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93015</xdr:rowOff>
    </xdr:from>
    <xdr:to>
      <xdr:col>36</xdr:col>
      <xdr:colOff>165100</xdr:colOff>
      <xdr:row>37</xdr:row>
      <xdr:rowOff>23165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2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14292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35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119387</xdr:rowOff>
    </xdr:from>
    <xdr:to>
      <xdr:col>55</xdr:col>
      <xdr:colOff>0</xdr:colOff>
      <xdr:row>58</xdr:row>
      <xdr:rowOff>121706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63487"/>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121706</xdr:rowOff>
    </xdr:from>
    <xdr:to>
      <xdr:col>50</xdr:col>
      <xdr:colOff>114300</xdr:colOff>
      <xdr:row>58</xdr:row>
      <xdr:rowOff>141949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65806"/>
          <a:ext cx="889000" cy="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141949</xdr:rowOff>
    </xdr:from>
    <xdr:to>
      <xdr:col>45</xdr:col>
      <xdr:colOff>177800</xdr:colOff>
      <xdr:row>58</xdr:row>
      <xdr:rowOff>149520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86049"/>
          <a:ext cx="889000" cy="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149520</xdr:rowOff>
    </xdr:from>
    <xdr:to>
      <xdr:col>41</xdr:col>
      <xdr:colOff>50800</xdr:colOff>
      <xdr:row>58</xdr:row>
      <xdr:rowOff>156494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93620"/>
          <a:ext cx="889000" cy="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68587</xdr:rowOff>
    </xdr:from>
    <xdr:to>
      <xdr:col>55</xdr:col>
      <xdr:colOff>50800</xdr:colOff>
      <xdr:row>58</xdr:row>
      <xdr:rowOff>170187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27964</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0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70906</xdr:rowOff>
    </xdr:from>
    <xdr:to>
      <xdr:col>50</xdr:col>
      <xdr:colOff>165100</xdr:colOff>
      <xdr:row>59</xdr:row>
      <xdr:rowOff>1056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17583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79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91149</xdr:rowOff>
    </xdr:from>
    <xdr:to>
      <xdr:col>46</xdr:col>
      <xdr:colOff>38100</xdr:colOff>
      <xdr:row>59</xdr:row>
      <xdr:rowOff>21299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3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37826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1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98720</xdr:rowOff>
    </xdr:from>
    <xdr:to>
      <xdr:col>41</xdr:col>
      <xdr:colOff>101600</xdr:colOff>
      <xdr:row>59</xdr:row>
      <xdr:rowOff>28870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4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19997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3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105694</xdr:rowOff>
    </xdr:from>
    <xdr:to>
      <xdr:col>36</xdr:col>
      <xdr:colOff>165100</xdr:colOff>
      <xdr:row>59</xdr:row>
      <xdr:rowOff>35844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4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26971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4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xdr:rowOff>
    </xdr:from>
    <xdr:to>
      <xdr:col>55</xdr:col>
      <xdr:colOff>0</xdr:colOff>
      <xdr:row>78</xdr:row>
      <xdr:rowOff>77809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73148"/>
          <a:ext cx="838200" cy="7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77809</xdr:rowOff>
    </xdr:from>
    <xdr:to>
      <xdr:col>50</xdr:col>
      <xdr:colOff>114300</xdr:colOff>
      <xdr:row>78</xdr:row>
      <xdr:rowOff>85184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50909"/>
          <a:ext cx="889000" cy="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85184</xdr:rowOff>
    </xdr:from>
    <xdr:to>
      <xdr:col>45</xdr:col>
      <xdr:colOff>177800</xdr:colOff>
      <xdr:row>78</xdr:row>
      <xdr:rowOff>99589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58284"/>
          <a:ext cx="889000" cy="1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99589</xdr:rowOff>
    </xdr:from>
    <xdr:to>
      <xdr:col>41</xdr:col>
      <xdr:colOff>50800</xdr:colOff>
      <xdr:row>78</xdr:row>
      <xdr:rowOff>109182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72689"/>
          <a:ext cx="8890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120698</xdr:rowOff>
    </xdr:from>
    <xdr:to>
      <xdr:col>55</xdr:col>
      <xdr:colOff>50800</xdr:colOff>
      <xdr:row>78</xdr:row>
      <xdr:rowOff>50848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2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99125</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27009</xdr:rowOff>
    </xdr:from>
    <xdr:to>
      <xdr:col>50</xdr:col>
      <xdr:colOff>165100</xdr:colOff>
      <xdr:row>78</xdr:row>
      <xdr:rowOff>128609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0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119736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34384</xdr:rowOff>
    </xdr:from>
    <xdr:to>
      <xdr:col>46</xdr:col>
      <xdr:colOff>38100</xdr:colOff>
      <xdr:row>78</xdr:row>
      <xdr:rowOff>135984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0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127111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0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48789</xdr:rowOff>
    </xdr:from>
    <xdr:to>
      <xdr:col>41</xdr:col>
      <xdr:colOff>101600</xdr:colOff>
      <xdr:row>78</xdr:row>
      <xdr:rowOff>150389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141516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1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58382</xdr:rowOff>
    </xdr:from>
    <xdr:to>
      <xdr:col>36</xdr:col>
      <xdr:colOff>165100</xdr:colOff>
      <xdr:row>78</xdr:row>
      <xdr:rowOff>159982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3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151109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2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164666</xdr:rowOff>
    </xdr:from>
    <xdr:to>
      <xdr:col>55</xdr:col>
      <xdr:colOff>0</xdr:colOff>
      <xdr:row>98</xdr:row>
      <xdr:rowOff>29780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795316"/>
          <a:ext cx="838200" cy="3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10768</xdr:rowOff>
    </xdr:from>
    <xdr:to>
      <xdr:col>50</xdr:col>
      <xdr:colOff>114300</xdr:colOff>
      <xdr:row>98</xdr:row>
      <xdr:rowOff>29780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12868"/>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10768</xdr:rowOff>
    </xdr:from>
    <xdr:to>
      <xdr:col>45</xdr:col>
      <xdr:colOff>177800</xdr:colOff>
      <xdr:row>98</xdr:row>
      <xdr:rowOff>34613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12868"/>
          <a:ext cx="889000" cy="2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94451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34613</xdr:rowOff>
    </xdr:from>
    <xdr:to>
      <xdr:col>41</xdr:col>
      <xdr:colOff>50800</xdr:colOff>
      <xdr:row>98</xdr:row>
      <xdr:rowOff>37917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36713"/>
          <a:ext cx="889000" cy="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9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113866</xdr:rowOff>
    </xdr:from>
    <xdr:to>
      <xdr:col>55</xdr:col>
      <xdr:colOff>50800</xdr:colOff>
      <xdr:row>98</xdr:row>
      <xdr:rowOff>44016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4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73243</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3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150430</xdr:rowOff>
    </xdr:from>
    <xdr:to>
      <xdr:col>50</xdr:col>
      <xdr:colOff>165100</xdr:colOff>
      <xdr:row>98</xdr:row>
      <xdr:rowOff>80580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8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97107</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55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131418</xdr:rowOff>
    </xdr:from>
    <xdr:to>
      <xdr:col>46</xdr:col>
      <xdr:colOff>38100</xdr:colOff>
      <xdr:row>98</xdr:row>
      <xdr:rowOff>61568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78095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53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155263</xdr:rowOff>
    </xdr:from>
    <xdr:to>
      <xdr:col>41</xdr:col>
      <xdr:colOff>101600</xdr:colOff>
      <xdr:row>98</xdr:row>
      <xdr:rowOff>85413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8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101940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56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158567</xdr:rowOff>
    </xdr:from>
    <xdr:to>
      <xdr:col>36</xdr:col>
      <xdr:colOff>165100</xdr:colOff>
      <xdr:row>98</xdr:row>
      <xdr:rowOff>88717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105244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6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78234</xdr:rowOff>
    </xdr:from>
    <xdr:to>
      <xdr:col>85</xdr:col>
      <xdr:colOff>127000</xdr:colOff>
      <xdr:row>37</xdr:row>
      <xdr:rowOff>127698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5481300" y="6250434"/>
          <a:ext cx="838200" cy="22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78234</xdr:rowOff>
    </xdr:from>
    <xdr:to>
      <xdr:col>81</xdr:col>
      <xdr:colOff>50800</xdr:colOff>
      <xdr:row>37</xdr:row>
      <xdr:rowOff>142283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250434"/>
          <a:ext cx="889000" cy="23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18923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88064</xdr:rowOff>
    </xdr:from>
    <xdr:to>
      <xdr:col>76</xdr:col>
      <xdr:colOff>114300</xdr:colOff>
      <xdr:row>37</xdr:row>
      <xdr:rowOff>142283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3703300" y="6431714"/>
          <a:ext cx="889000" cy="5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88064</xdr:rowOff>
    </xdr:from>
    <xdr:to>
      <xdr:col>71</xdr:col>
      <xdr:colOff>177800</xdr:colOff>
      <xdr:row>37</xdr:row>
      <xdr:rowOff>130940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431714"/>
          <a:ext cx="889000" cy="4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76898</xdr:rowOff>
    </xdr:from>
    <xdr:to>
      <xdr:col>85</xdr:col>
      <xdr:colOff>177800</xdr:colOff>
      <xdr:row>38</xdr:row>
      <xdr:rowOff>7048</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52275</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39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27434</xdr:rowOff>
    </xdr:from>
    <xdr:to>
      <xdr:col>81</xdr:col>
      <xdr:colOff>101600</xdr:colOff>
      <xdr:row>36</xdr:row>
      <xdr:rowOff>129034</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1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145561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7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91483</xdr:rowOff>
    </xdr:from>
    <xdr:to>
      <xdr:col>76</xdr:col>
      <xdr:colOff>165100</xdr:colOff>
      <xdr:row>38</xdr:row>
      <xdr:rowOff>21633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38160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37264</xdr:rowOff>
    </xdr:from>
    <xdr:to>
      <xdr:col>72</xdr:col>
      <xdr:colOff>38100</xdr:colOff>
      <xdr:row>37</xdr:row>
      <xdr:rowOff>138864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3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155391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80140</xdr:rowOff>
    </xdr:from>
    <xdr:to>
      <xdr:col>67</xdr:col>
      <xdr:colOff>101600</xdr:colOff>
      <xdr:row>38</xdr:row>
      <xdr:rowOff>10290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2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26817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9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118221</xdr:rowOff>
    </xdr:from>
    <xdr:to>
      <xdr:col>85</xdr:col>
      <xdr:colOff>127000</xdr:colOff>
      <xdr:row>58</xdr:row>
      <xdr:rowOff>155863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062321"/>
          <a:ext cx="8382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155863</xdr:rowOff>
    </xdr:from>
    <xdr:to>
      <xdr:col>81</xdr:col>
      <xdr:colOff>50800</xdr:colOff>
      <xdr:row>58</xdr:row>
      <xdr:rowOff>159394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099963"/>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159394</xdr:rowOff>
    </xdr:from>
    <xdr:to>
      <xdr:col>76</xdr:col>
      <xdr:colOff>114300</xdr:colOff>
      <xdr:row>58</xdr:row>
      <xdr:rowOff>164995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103494"/>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160013</xdr:rowOff>
    </xdr:from>
    <xdr:to>
      <xdr:col>71</xdr:col>
      <xdr:colOff>177800</xdr:colOff>
      <xdr:row>58</xdr:row>
      <xdr:rowOff>164995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10104113"/>
          <a:ext cx="889000" cy="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67421</xdr:rowOff>
    </xdr:from>
    <xdr:to>
      <xdr:col>85</xdr:col>
      <xdr:colOff>177800</xdr:colOff>
      <xdr:row>58</xdr:row>
      <xdr:rowOff>169021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1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26798</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79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105063</xdr:rowOff>
    </xdr:from>
    <xdr:to>
      <xdr:col>81</xdr:col>
      <xdr:colOff>101600</xdr:colOff>
      <xdr:row>59</xdr:row>
      <xdr:rowOff>35213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4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26340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4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108594</xdr:rowOff>
    </xdr:from>
    <xdr:to>
      <xdr:col>76</xdr:col>
      <xdr:colOff>165100</xdr:colOff>
      <xdr:row>59</xdr:row>
      <xdr:rowOff>38744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5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55271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114195</xdr:rowOff>
    </xdr:from>
    <xdr:to>
      <xdr:col>72</xdr:col>
      <xdr:colOff>38100</xdr:colOff>
      <xdr:row>59</xdr:row>
      <xdr:rowOff>44345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35472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109213</xdr:rowOff>
    </xdr:from>
    <xdr:to>
      <xdr:col>67</xdr:col>
      <xdr:colOff>101600</xdr:colOff>
      <xdr:row>59</xdr:row>
      <xdr:rowOff>39363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5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30490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4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35793</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80343"/>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35793</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80343"/>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17852</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62402"/>
          <a:ext cx="889000" cy="2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7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156443</xdr:rowOff>
    </xdr:from>
    <xdr:to>
      <xdr:col>76</xdr:col>
      <xdr:colOff>165100</xdr:colOff>
      <xdr:row>79</xdr:row>
      <xdr:rowOff>86593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77720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2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138502</xdr:rowOff>
    </xdr:from>
    <xdr:to>
      <xdr:col>67</xdr:col>
      <xdr:colOff>101600</xdr:colOff>
      <xdr:row>79</xdr:row>
      <xdr:rowOff>68652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1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59779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60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149890</xdr:rowOff>
    </xdr:from>
    <xdr:to>
      <xdr:col>85</xdr:col>
      <xdr:colOff>127000</xdr:colOff>
      <xdr:row>95</xdr:row>
      <xdr:rowOff>2688</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266190"/>
          <a:ext cx="8382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136088</xdr:rowOff>
    </xdr:from>
    <xdr:to>
      <xdr:col>81</xdr:col>
      <xdr:colOff>50800</xdr:colOff>
      <xdr:row>95</xdr:row>
      <xdr:rowOff>2688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252388"/>
          <a:ext cx="889000" cy="3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152537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129487</xdr:rowOff>
    </xdr:from>
    <xdr:to>
      <xdr:col>76</xdr:col>
      <xdr:colOff>114300</xdr:colOff>
      <xdr:row>94</xdr:row>
      <xdr:rowOff>136088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245787"/>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121252</xdr:rowOff>
    </xdr:from>
    <xdr:to>
      <xdr:col>71</xdr:col>
      <xdr:colOff>177800</xdr:colOff>
      <xdr:row>94</xdr:row>
      <xdr:rowOff>129487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237552"/>
          <a:ext cx="889000" cy="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4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99090</xdr:rowOff>
    </xdr:from>
    <xdr:to>
      <xdr:col>85</xdr:col>
      <xdr:colOff>177800</xdr:colOff>
      <xdr:row>95</xdr:row>
      <xdr:rowOff>29240</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2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121967</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06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123338</xdr:rowOff>
    </xdr:from>
    <xdr:to>
      <xdr:col>81</xdr:col>
      <xdr:colOff>101600</xdr:colOff>
      <xdr:row>95</xdr:row>
      <xdr:rowOff>53488</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2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70015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1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85288</xdr:rowOff>
    </xdr:from>
    <xdr:to>
      <xdr:col>76</xdr:col>
      <xdr:colOff>165100</xdr:colOff>
      <xdr:row>95</xdr:row>
      <xdr:rowOff>15438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2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31965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597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78687</xdr:rowOff>
    </xdr:from>
    <xdr:to>
      <xdr:col>72</xdr:col>
      <xdr:colOff>38100</xdr:colOff>
      <xdr:row>95</xdr:row>
      <xdr:rowOff>8837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1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25364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597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70452</xdr:rowOff>
    </xdr:from>
    <xdr:to>
      <xdr:col>67</xdr:col>
      <xdr:colOff>101600</xdr:colOff>
      <xdr:row>95</xdr:row>
      <xdr:rowOff>602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1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17129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596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52342</xdr:rowOff>
    </xdr:from>
    <xdr:to>
      <xdr:col>116</xdr:col>
      <xdr:colOff>63500</xdr:colOff>
      <xdr:row>36</xdr:row>
      <xdr:rowOff>137087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224542"/>
          <a:ext cx="838200" cy="8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652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52342</xdr:rowOff>
    </xdr:from>
    <xdr:to>
      <xdr:col>111</xdr:col>
      <xdr:colOff>177800</xdr:colOff>
      <xdr:row>37</xdr:row>
      <xdr:rowOff>124188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0434300" y="6224542"/>
          <a:ext cx="8890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105373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791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124188</xdr:rowOff>
    </xdr:from>
    <xdr:to>
      <xdr:col>107</xdr:col>
      <xdr:colOff>50800</xdr:colOff>
      <xdr:row>37</xdr:row>
      <xdr:rowOff>143292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19545300" y="6467838"/>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101290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143292</xdr:rowOff>
    </xdr:from>
    <xdr:to>
      <xdr:col>102</xdr:col>
      <xdr:colOff>114300</xdr:colOff>
      <xdr:row>37</xdr:row>
      <xdr:rowOff>162887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18656300" y="648694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108312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79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114680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801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86287</xdr:rowOff>
    </xdr:from>
    <xdr:to>
      <xdr:col>116</xdr:col>
      <xdr:colOff>114300</xdr:colOff>
      <xdr:row>37</xdr:row>
      <xdr:rowOff>16437</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2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109164</xdr:rowOff>
    </xdr:from>
    <xdr:ext cx="469744"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10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1542</xdr:rowOff>
    </xdr:from>
    <xdr:to>
      <xdr:col>112</xdr:col>
      <xdr:colOff>38100</xdr:colOff>
      <xdr:row>36</xdr:row>
      <xdr:rowOff>103142</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17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119669</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088428" y="594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73388</xdr:rowOff>
    </xdr:from>
    <xdr:to>
      <xdr:col>107</xdr:col>
      <xdr:colOff>101600</xdr:colOff>
      <xdr:row>38</xdr:row>
      <xdr:rowOff>3538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41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20065</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619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92492</xdr:rowOff>
    </xdr:from>
    <xdr:to>
      <xdr:col>102</xdr:col>
      <xdr:colOff>165100</xdr:colOff>
      <xdr:row>38</xdr:row>
      <xdr:rowOff>22642</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4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39169</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10428" y="62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112087</xdr:rowOff>
    </xdr:from>
    <xdr:to>
      <xdr:col>98</xdr:col>
      <xdr:colOff>38100</xdr:colOff>
      <xdr:row>38</xdr:row>
      <xdr:rowOff>42236</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4557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58764</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21428" y="623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総務費は、住民一人あたり</a:t>
          </a:r>
          <a:r>
            <a:rPr kumimoji="1" lang="en-US" altLang="ja-JP" sz="1300">
              <a:latin typeface="ＭＳ Ｐゴシック" panose="020B0600070205080204" pitchFamily="50" charset="-128"/>
              <a:ea typeface="ＭＳ Ｐゴシック" panose="020B0600070205080204" pitchFamily="50" charset="-128"/>
            </a:rPr>
            <a:t>319,912</a:t>
          </a:r>
          <a:r>
            <a:rPr kumimoji="1" lang="ja-JP" altLang="en-US" sz="1300">
              <a:latin typeface="ＭＳ Ｐゴシック" panose="020B0600070205080204" pitchFamily="50" charset="-128"/>
              <a:ea typeface="ＭＳ Ｐゴシック" panose="020B0600070205080204" pitchFamily="50" charset="-128"/>
            </a:rPr>
            <a:t>円となっており、類似団体に比べ高い水準となっている。これは、令和１２年度開業に向けた北海道新幹線札幌延伸に伴う事業費や人件費によるものである。今後も開業までは高い水準で推移することが見込まれるため、その他の目的別歳出について事務事業の効率化を図りながら歳出の抑制に努める。</a:t>
          </a:r>
        </a:p>
        <a:p>
          <a:r>
            <a:rPr kumimoji="1" lang="ja-JP" altLang="en-US" sz="1300">
              <a:latin typeface="ＭＳ Ｐゴシック" panose="020B0600070205080204" pitchFamily="50" charset="-128"/>
              <a:ea typeface="ＭＳ Ｐゴシック" panose="020B0600070205080204" pitchFamily="50" charset="-128"/>
            </a:rPr>
            <a:t>　民生費は、住民一人あたり</a:t>
          </a:r>
          <a:r>
            <a:rPr kumimoji="1" lang="en-US" altLang="ja-JP" sz="1300">
              <a:latin typeface="ＭＳ Ｐゴシック" panose="020B0600070205080204" pitchFamily="50" charset="-128"/>
              <a:ea typeface="ＭＳ Ｐゴシック" panose="020B0600070205080204" pitchFamily="50" charset="-128"/>
            </a:rPr>
            <a:t>214,656</a:t>
          </a:r>
          <a:r>
            <a:rPr kumimoji="1" lang="ja-JP" altLang="en-US" sz="1300">
              <a:latin typeface="ＭＳ Ｐゴシック" panose="020B0600070205080204" pitchFamily="50" charset="-128"/>
              <a:ea typeface="ＭＳ Ｐゴシック" panose="020B0600070205080204" pitchFamily="50" charset="-128"/>
            </a:rPr>
            <a:t>円となっており、類似団体に比べ高い水準となっている。これは、民間幼稚園に支出した認定こども園整備事業補助金（１７３百万円）等の影響によるものである。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衛生費は、住民一人あたり</a:t>
          </a:r>
          <a:r>
            <a:rPr kumimoji="1" lang="en-US" altLang="ja-JP" sz="1300">
              <a:latin typeface="ＭＳ Ｐゴシック" panose="020B0600070205080204" pitchFamily="50" charset="-128"/>
              <a:ea typeface="ＭＳ Ｐゴシック" panose="020B0600070205080204" pitchFamily="50" charset="-128"/>
            </a:rPr>
            <a:t>186,653</a:t>
          </a:r>
          <a:r>
            <a:rPr kumimoji="1" lang="ja-JP" altLang="en-US" sz="1300">
              <a:latin typeface="ＭＳ Ｐゴシック" panose="020B0600070205080204" pitchFamily="50" charset="-128"/>
              <a:ea typeface="ＭＳ Ｐゴシック" panose="020B0600070205080204" pitchFamily="50" charset="-128"/>
            </a:rPr>
            <a:t>円となっており、類似団体に比べ高い水準となっている。これは、町立病院への繰出が毎年多額にあることによるが、町内唯一の医療機関であり、町民の医療確保のため病院の経営改善を図りながら引き続き維持していく。</a:t>
          </a:r>
        </a:p>
        <a:p>
          <a:r>
            <a:rPr kumimoji="1" lang="ja-JP" altLang="en-US" sz="1300">
              <a:latin typeface="ＭＳ Ｐゴシック" panose="020B0600070205080204" pitchFamily="50" charset="-128"/>
              <a:ea typeface="ＭＳ Ｐゴシック" panose="020B0600070205080204" pitchFamily="50" charset="-128"/>
            </a:rPr>
            <a:t>　公債費は、住民一人あたり</a:t>
          </a:r>
          <a:r>
            <a:rPr kumimoji="1" lang="en-US" altLang="ja-JP" sz="1300">
              <a:latin typeface="ＭＳ Ｐゴシック" panose="020B0600070205080204" pitchFamily="50" charset="-128"/>
              <a:ea typeface="ＭＳ Ｐゴシック" panose="020B0600070205080204" pitchFamily="50" charset="-128"/>
            </a:rPr>
            <a:t>98,217</a:t>
          </a:r>
          <a:r>
            <a:rPr kumimoji="1" lang="ja-JP" altLang="en-US" sz="1300">
              <a:latin typeface="ＭＳ Ｐゴシック" panose="020B0600070205080204" pitchFamily="50" charset="-128"/>
              <a:ea typeface="ＭＳ Ｐゴシック" panose="020B0600070205080204" pitchFamily="50" charset="-128"/>
            </a:rPr>
            <a:t>円となっており、過去５年類似団体を上回っているが、平成１９年度に公債費負担適正化計画を策定し、公債費の金額自体は平成１９年度をピークに減少に転じ、令和元年度には減少のピークを迎えた。借入利率が平準化したことに伴い、今後は元利償還金の増加が見込まれるため、引き続き事業の重要度や緊急度を十分考慮し、普通建設事業に係る地方債の発行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２９年度から令和元年度については、基幹産業であるホタテ養殖業の不振や商工事業者の経営改善支援に対する臨時財政需要があったため、実質単年度収支は赤字となっているが、財政調整基金の取崩しにより実質収支は黒字となっている。</a:t>
          </a:r>
        </a:p>
        <a:p>
          <a:r>
            <a:rPr kumimoji="1" lang="ja-JP" altLang="en-US" sz="1200">
              <a:latin typeface="ＭＳ ゴシック" pitchFamily="49" charset="-128"/>
              <a:ea typeface="ＭＳ ゴシック" pitchFamily="49" charset="-128"/>
            </a:rPr>
            <a:t>　財政調整基金残高は、平成２８年度の１，６４２百万円から令和２年度には９５６百万円と、６８６百万円（▲４１．８％）減少したことから、今後は、緊急に必要な事業を峻別することにより歳出の見直しを実施するとともに、適切な財源の確保に努め、財政調整基金の取崩しの抑制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これまで赤字額が計上されたことはなく、毎年度黒字額の計上が続いている。また、各会計の状況においては、国民健康保険特別会計が平成２２年度から赤字となっているが、その他の会計は標準財政規模比の数値に増減があるものの、赤字額が計上されたことはない。</a:t>
          </a:r>
        </a:p>
        <a:p>
          <a:r>
            <a:rPr kumimoji="1" lang="ja-JP" altLang="en-US" sz="1400">
              <a:latin typeface="ＭＳ ゴシック" pitchFamily="49" charset="-128"/>
              <a:ea typeface="ＭＳ ゴシック" pitchFamily="49" charset="-128"/>
            </a:rPr>
            <a:t>　国民健康保険特別会計については、赤字は減少傾向にあるが、引き続き国民健康保険税の適正化を図るなど、収支の改善を図っていく。</a:t>
          </a:r>
        </a:p>
        <a:p>
          <a:r>
            <a:rPr kumimoji="1" lang="ja-JP" altLang="en-US" sz="1400">
              <a:latin typeface="ＭＳ ゴシック" pitchFamily="49" charset="-128"/>
              <a:ea typeface="ＭＳ ゴシック" pitchFamily="49" charset="-128"/>
            </a:rPr>
            <a:t>　その他の会計については、今後も黒字計上が続くよう、各会計において適正な財政執行に努める。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に公債費負担適正化計画を策定。新規起債の抑制等、公債費負担の管理を進めた結果、元利償還金は平成１９年度の７３３百万円から令和２年度には５０２百万円と、２３１百万円（▲３１．５％）減少した。</a:t>
          </a:r>
        </a:p>
        <a:p>
          <a:r>
            <a:rPr kumimoji="1" lang="ja-JP" altLang="en-US" sz="1400">
              <a:latin typeface="ＭＳ ゴシック" pitchFamily="49" charset="-128"/>
              <a:ea typeface="ＭＳ ゴシック" pitchFamily="49" charset="-128"/>
            </a:rPr>
            <a:t>　公営企業債の元利償還金に対する繰入金は、企業債残高の減により減少傾向となっている。</a:t>
          </a:r>
        </a:p>
        <a:p>
          <a:r>
            <a:rPr kumimoji="1" lang="ja-JP" altLang="en-US" sz="1400">
              <a:latin typeface="ＭＳ ゴシック" pitchFamily="49" charset="-128"/>
              <a:ea typeface="ＭＳ ゴシック" pitchFamily="49" charset="-128"/>
            </a:rPr>
            <a:t>　今後は、借入利率が平準化したことに伴い元利償還金の増加が見込まれることから、新規発行債を必要最小限にするなど抑制し、実質公債費比率の上昇抑制を図っていく。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a:t>
          </a:r>
          <a:r>
            <a:rPr kumimoji="1" lang="ja-JP" altLang="en-US" sz="1400" baseline="0">
              <a:latin typeface="ＭＳ ゴシック" pitchFamily="49" charset="-128"/>
              <a:ea typeface="ＭＳ ゴシック" pitchFamily="49" charset="-128"/>
            </a:rPr>
            <a:t>満期一括償還地方債の償還の財源として積み立てていない。</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に公債費負担適正化計画を策定。公債費負担の適正な管理を進めた結果、一般会計等に係る地方債の残高は平成１９年度の７，１７５百万円から令和２年度には４，８４２百万円と、２，３３３百万円（▲３２．５％</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また、充当可能財源のうち財政調整基金については、事務事業の見直し等を図り歳出余剰金を積立てているものの、平成２９年度から令和元年度については、基幹産業であるホタテ養殖業の不振や商工事業者の経営改善支援に対する臨時財政需要があったことにより、平成２８年度残高１，６４３百万円から令和元年度残高９９８百万円に６４５百万円（▲３９．２％）減少したが、令和２年度については、前年度比４２百万円（▲４．２％）の減少に止め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北海道長万部町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税収等の減少により基金取崩額が増加したが、新たに、北海道新幹線建設関連補償事業基金（６４百万円）及びし尿処理施設解体基金（１３２百万円）が設置されたため、令和２年度は前年度に比較し５５百万円（３．７％）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海道新幹線開通時の新駅建設に係る街並整備や老朽化した公共施設の建替・大規模改修など将来的な需要の増大に備えるため、さらなる事業の見直しを図り、基金残高の増加に努める。また、基金の使途の明確化を図るため、特定目的基金に優先的に積み立て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・まちづくり基金：寄付によるまちづくり推進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・し尿処理施設解体基金：山越郡衛星処理組合のし尿処理施設解体及び撤去に要する経費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・地域振興基金：新幹線を核としたまちづくりや公共施設の整備など地域の振興整備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・北海道新幹線建設関連補償事業基金：北海道新幹線建設関連補償事業に関連する必要な事業に要する経費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・地域福祉基金：高齢者保健福祉活動の促進に要する経費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・まちづくり基金：ふるさと納税の利用促進により５０百万円を積み立てたが、まちづくりや産業振興などの事業に対して８１百万円取り崩したことで３１百万円（▲１６．２％）減少した。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・し尿処理施設解体基金：皆増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・地域振興基金：新幹線を核としたまちづくりや公共施設の整備などのため、令和２年度は５０百万円（▲３９．４％）の減少となった。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・北海道新幹線建設関連補償事業基金：皆増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・地域福祉基金：高齢者保健福祉活動の促進に要する経費に取り崩したことで、２百万円（▲５．４％）の減少となった。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状況により、特定目的基金の取り崩しは今後も増加が見込まれるが、将来的な財政需要の増大を鑑み、事業を厳選し効果的な充当となるよう努めていく。まちづくり基金にあっては、ふるさと納税のさらなる積極的な利用を促進し、基金残高の増加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近年の税収等の減少により基金取崩額が増加したことにより、令和２年度は前年度に比較し４２百万円（▲４．２％）の減少となった。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突発的な財政需要に対応するため、基金残高は現状と同程度を維持するよう努めるが、基金の使途の明確化を図るため、地域振興基金など特定目的基金に振り替えて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地方債の償還のため、令和２年度は前年度に比較し１５百万円（▲１８．５％）の減少となった。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令和５年度まで役場庁舎建設時の起債の償還があり、その財政的な負担の軽減のため同程度の取り崩しの実施を予定している。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6773464-99DC-4D12-B54D-0D8483AC1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457822A-E013-4044-9AB0-00C71CFEB8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4601F78-7F5F-4794-9D1C-38A4FF614B9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FE2D23C-36BE-4792-98B1-F3BC95FFA12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C42A8B3-35BE-4673-9B2F-2BC18626D21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E64D90C-1039-448F-AFA5-EF7F71A0783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2950CDD-AFA5-4372-A967-29D29CB8B14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4E83C60-6D89-4A7A-970F-0D05DAE33D7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E5F9A5B-03DF-4C9A-946B-AFAB96F914F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10E9962-CB24-4D13-8FFF-F40AA4F7CAD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E128B01-AD50-46E5-A618-1BAD3977475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66C2325-755D-4D21-8564-D1146C58F4B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5,111
4,933
310.76
6,477,532
6,316,064
157,155
3,087,921
4,841,835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AA520E5-A09B-44EF-A042-5C94A4EC7D1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ECD3D61-D9C4-4A93-9B84-43DB30B17A1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6055D79-E6B1-49B2-BBFC-1C9F88DBA65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9472756-322F-46F1-A2F8-51928B1A005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85E5E61-CE52-44B1-B2E5-426CB65DA77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DAF2174-CCFB-4FE9-96B0-9E398E810AE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D99CA8C-10B2-48E4-AEA6-940AD815D12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8925F11-83FC-4F11-878C-13161B48B9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9195C13-373C-4DD5-82CE-15FE1FF7EA1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5306EEA-54F9-4D01-A048-5558267261F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E9C1581-7BA3-49ED-A231-145CC492B32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7D14BF1-41B0-42A9-A81E-A582BDE37C7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F790673-EAF2-467F-93D9-007B539A74D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7C4D6AC-DD46-4A3B-A096-135BDED7CD4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78A8E0-643D-4B87-A97B-72A7DF600C9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80DD4E5-D807-478D-9149-8D66D3013E9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9A257E4-9B3E-489A-8737-9DB620CAFBA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31CD73F-5083-4D37-AFD8-4957BA43B02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8C6A138-0867-4216-A156-996877CC45C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6197C87-D429-4B61-8813-96AC6ABF459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45C50F6-713B-495C-B12B-F4C759384CB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FB62463-B534-4EB0-BB32-929B0743177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7891BDA-83DE-4EAF-9C9F-67F2602D416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20A5365-F112-4D97-9BD1-7E53E02AA22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28B6E54-3CC8-47E9-AD7A-9CAE3EECF58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EF41B40-FEFC-4531-AD6E-2E85E633F16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7E2BAE1-3037-4D81-98CD-4E13723AB6C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1F48A8A-A7C7-49C4-A46D-00C3B74F59D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9025B87-581E-4B23-A4A7-B9F8C6359CF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BEBC109-46F8-4B12-AA74-80A7AE01303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47145C5-65D0-430D-97D9-28952BB5517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57A98BA-5EFE-46DF-926B-5AA06442271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0D6D6A4-EE58-43C1-B229-670A1ACE4E6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1C5AEFB-0A54-452D-B0A9-52AC5112D22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609C7C1-9D24-47D1-BC1B-FDD7D136883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本町では、平成２８年度に策定した公共施設等総合管理計画において、公共施設等の延べ床面積を２５％削減するという目標を掲げ、老朽化した施設の集約化・複合化や除却を進めることとしている。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有形固定資産減価償却率については、類似団体とほぼ同水準となっており、今後も計画に則り適切な水準を維持していく。</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AB1FD86-3135-428A-BFD7-5D68A5C4699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30C4E9B-215B-405E-A0EC-73D4556E272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15B944A-DFC4-467B-9B01-497121D7FEC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54AC568-D8F8-447B-B97A-A2958B706EF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3F97D3D2-4BF0-4DDC-827D-3167417648EE}"/>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5604129-6533-4B6B-8FD6-0C6E4655C17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B706E88-888D-4370-9EFC-8F5B12783DD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613808F-C64F-42C7-AF33-75F83E9558E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B45245E-0371-43D5-BF4C-EAA5AC81B25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02CC1D1-7BAA-44F6-A106-9BBB9D86C00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08B4A62-A6ED-4A9F-B81A-2FF2B4DAC2C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95B4300-D3A1-45F8-AA02-FCB7C89E875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6A877BE-1595-4A81-BCBC-7E164787851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468151-382A-4753-8118-35F59EE36A2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5E601404-21E9-472A-8791-9D07256E289B}"/>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CFCAF0C-AD1E-4D15-BA05-41CF1778E3A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F3B613C9-283D-4E49-81E8-7AD81E8A93ED}"/>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0A2FFA63-DBD1-4B98-8DFE-DBBE2E2A1484}"/>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FBD1C8FB-2B55-4417-9AB9-273C551FA193}"/>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68" name="有形固定資産減価償却率最大値テキスト">
          <a:extLst>
            <a:ext uri="{FF2B5EF4-FFF2-40B4-BE49-F238E27FC236}">
              <a16:creationId xmlns:a16="http://schemas.microsoft.com/office/drawing/2014/main" id="{2068FF50-05C1-418C-A5C8-6D4B0D1124FE}"/>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69" name="直線コネクタ 68">
          <a:extLst>
            <a:ext uri="{FF2B5EF4-FFF2-40B4-BE49-F238E27FC236}">
              <a16:creationId xmlns:a16="http://schemas.microsoft.com/office/drawing/2014/main" id="{2AC38B76-A918-42C2-96BE-896582B87362}"/>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8565DD57-C3E9-4D98-80F1-0409BF64D327}"/>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74C1D2C6-DAE2-4660-907F-6B2FA7EE035C}"/>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B54607E0-8CFE-4052-A40A-FE81F799A0AA}"/>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D9C5014D-9608-44FC-8CF3-4C397B146A84}"/>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4" name="フローチャート: 判断 73">
          <a:extLst>
            <a:ext uri="{FF2B5EF4-FFF2-40B4-BE49-F238E27FC236}">
              <a16:creationId xmlns:a16="http://schemas.microsoft.com/office/drawing/2014/main" id="{FEC1540B-599B-4875-8DDE-D0497E6702F5}"/>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44E7EEB9-8632-46E5-BAF2-2F178EA37E90}"/>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34CA5FC-FB01-48B8-B937-618C4FC38F2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7E68BB8-6ED0-4762-A02A-6A751655A21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531BA11-5845-4DCC-93D4-8EAD3501075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E4B915F-A259-4FC0-8AC8-EEDEAE13103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2C23F6E-6BB9-4903-AAFF-139630005FC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19367</xdr:rowOff>
    </xdr:from>
    <xdr:to>
      <xdr:col>23</xdr:col>
      <xdr:colOff>136525</xdr:colOff>
      <xdr:row>31</xdr:row>
      <xdr:rowOff>120967</xdr:rowOff>
    </xdr:to>
    <xdr:sp macro="" textlink="">
      <xdr:nvSpPr>
        <xdr:cNvPr id="81" name="楕円 80">
          <a:extLst>
            <a:ext uri="{FF2B5EF4-FFF2-40B4-BE49-F238E27FC236}">
              <a16:creationId xmlns:a16="http://schemas.microsoft.com/office/drawing/2014/main" id="{FC63C41E-E6AE-4EB1-BC22-D8825D3066C3}"/>
            </a:ext>
          </a:extLst>
        </xdr:cNvPr>
        <xdr:cNvSpPr/>
      </xdr:nvSpPr>
      <xdr:spPr>
        <a:xfrm>
          <a:off x="4711700" y="6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169244</xdr:rowOff>
    </xdr:from>
    <xdr:ext cx="405111" cy="259045"/>
    <xdr:sp macro="" textlink="">
      <xdr:nvSpPr>
        <xdr:cNvPr id="82" name="有形固定資産減価償却率該当値テキスト">
          <a:extLst>
            <a:ext uri="{FF2B5EF4-FFF2-40B4-BE49-F238E27FC236}">
              <a16:creationId xmlns:a16="http://schemas.microsoft.com/office/drawing/2014/main" id="{43F93106-BF48-407E-801E-53902F8739E9}"/>
            </a:ext>
          </a:extLst>
        </xdr:cNvPr>
        <xdr:cNvSpPr txBox="1"/>
      </xdr:nvSpPr>
      <xdr:spPr>
        <a:xfrm>
          <a:off x="4813300" y="6084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160232</xdr:rowOff>
    </xdr:from>
    <xdr:to>
      <xdr:col>19</xdr:col>
      <xdr:colOff>187325</xdr:colOff>
      <xdr:row>31</xdr:row>
      <xdr:rowOff>90382</xdr:rowOff>
    </xdr:to>
    <xdr:sp macro="" textlink="">
      <xdr:nvSpPr>
        <xdr:cNvPr id="83" name="楕円 82">
          <a:extLst>
            <a:ext uri="{FF2B5EF4-FFF2-40B4-BE49-F238E27FC236}">
              <a16:creationId xmlns:a16="http://schemas.microsoft.com/office/drawing/2014/main" id="{9D71EAC8-54AB-4DE3-B9F5-4DC84B889BAF}"/>
            </a:ext>
          </a:extLst>
        </xdr:cNvPr>
        <xdr:cNvSpPr/>
      </xdr:nvSpPr>
      <xdr:spPr>
        <a:xfrm>
          <a:off x="4000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39582</xdr:rowOff>
    </xdr:from>
    <xdr:to>
      <xdr:col>23</xdr:col>
      <xdr:colOff>85725</xdr:colOff>
      <xdr:row>31</xdr:row>
      <xdr:rowOff>70167</xdr:rowOff>
    </xdr:to>
    <xdr:cxnSp macro="">
      <xdr:nvCxnSpPr>
        <xdr:cNvPr id="84" name="直線コネクタ 83">
          <a:extLst>
            <a:ext uri="{FF2B5EF4-FFF2-40B4-BE49-F238E27FC236}">
              <a16:creationId xmlns:a16="http://schemas.microsoft.com/office/drawing/2014/main" id="{398910F0-254C-46A7-8A38-E2F89C639CE4}"/>
            </a:ext>
          </a:extLst>
        </xdr:cNvPr>
        <xdr:cNvCxnSpPr/>
      </xdr:nvCxnSpPr>
      <xdr:spPr>
        <a:xfrm>
          <a:off x="4051300" y="6126057"/>
          <a:ext cx="7112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133244</xdr:rowOff>
    </xdr:from>
    <xdr:to>
      <xdr:col>15</xdr:col>
      <xdr:colOff>187325</xdr:colOff>
      <xdr:row>31</xdr:row>
      <xdr:rowOff>63394</xdr:rowOff>
    </xdr:to>
    <xdr:sp macro="" textlink="">
      <xdr:nvSpPr>
        <xdr:cNvPr id="85" name="楕円 84">
          <a:extLst>
            <a:ext uri="{FF2B5EF4-FFF2-40B4-BE49-F238E27FC236}">
              <a16:creationId xmlns:a16="http://schemas.microsoft.com/office/drawing/2014/main" id="{2337AC88-5D4F-4C0D-927C-D25501AED7F7}"/>
            </a:ext>
          </a:extLst>
        </xdr:cNvPr>
        <xdr:cNvSpPr/>
      </xdr:nvSpPr>
      <xdr:spPr>
        <a:xfrm>
          <a:off x="3238500" y="60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12594</xdr:rowOff>
    </xdr:from>
    <xdr:to>
      <xdr:col>19</xdr:col>
      <xdr:colOff>136525</xdr:colOff>
      <xdr:row>31</xdr:row>
      <xdr:rowOff>39582</xdr:rowOff>
    </xdr:to>
    <xdr:cxnSp macro="">
      <xdr:nvCxnSpPr>
        <xdr:cNvPr id="86" name="直線コネクタ 85">
          <a:extLst>
            <a:ext uri="{FF2B5EF4-FFF2-40B4-BE49-F238E27FC236}">
              <a16:creationId xmlns:a16="http://schemas.microsoft.com/office/drawing/2014/main" id="{EE5CB20A-2E78-4822-A346-071EFCE91898}"/>
            </a:ext>
          </a:extLst>
        </xdr:cNvPr>
        <xdr:cNvCxnSpPr/>
      </xdr:nvCxnSpPr>
      <xdr:spPr>
        <a:xfrm>
          <a:off x="3289300" y="6099069"/>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106257</xdr:rowOff>
    </xdr:from>
    <xdr:to>
      <xdr:col>11</xdr:col>
      <xdr:colOff>187325</xdr:colOff>
      <xdr:row>31</xdr:row>
      <xdr:rowOff>36407</xdr:rowOff>
    </xdr:to>
    <xdr:sp macro="" textlink="">
      <xdr:nvSpPr>
        <xdr:cNvPr id="87" name="楕円 86">
          <a:extLst>
            <a:ext uri="{FF2B5EF4-FFF2-40B4-BE49-F238E27FC236}">
              <a16:creationId xmlns:a16="http://schemas.microsoft.com/office/drawing/2014/main" id="{B1EA384F-A267-4C54-A9FA-129A30047789}"/>
            </a:ext>
          </a:extLst>
        </xdr:cNvPr>
        <xdr:cNvSpPr/>
      </xdr:nvSpPr>
      <xdr:spPr>
        <a:xfrm>
          <a:off x="2476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157057</xdr:rowOff>
    </xdr:from>
    <xdr:to>
      <xdr:col>15</xdr:col>
      <xdr:colOff>136525</xdr:colOff>
      <xdr:row>31</xdr:row>
      <xdr:rowOff>12594</xdr:rowOff>
    </xdr:to>
    <xdr:cxnSp macro="">
      <xdr:nvCxnSpPr>
        <xdr:cNvPr id="88" name="直線コネクタ 87">
          <a:extLst>
            <a:ext uri="{FF2B5EF4-FFF2-40B4-BE49-F238E27FC236}">
              <a16:creationId xmlns:a16="http://schemas.microsoft.com/office/drawing/2014/main" id="{77BA15D2-A253-460C-93BF-4EED4564C941}"/>
            </a:ext>
          </a:extLst>
        </xdr:cNvPr>
        <xdr:cNvCxnSpPr/>
      </xdr:nvCxnSpPr>
      <xdr:spPr>
        <a:xfrm>
          <a:off x="2527300" y="6072082"/>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140970</xdr:rowOff>
    </xdr:from>
    <xdr:to>
      <xdr:col>7</xdr:col>
      <xdr:colOff>187325</xdr:colOff>
      <xdr:row>30</xdr:row>
      <xdr:rowOff>71120</xdr:rowOff>
    </xdr:to>
    <xdr:sp macro="" textlink="">
      <xdr:nvSpPr>
        <xdr:cNvPr id="89" name="楕円 88">
          <a:extLst>
            <a:ext uri="{FF2B5EF4-FFF2-40B4-BE49-F238E27FC236}">
              <a16:creationId xmlns:a16="http://schemas.microsoft.com/office/drawing/2014/main" id="{77BF2884-91CC-48C4-A9DC-79B07541E177}"/>
            </a:ext>
          </a:extLst>
        </xdr:cNvPr>
        <xdr:cNvSpPr/>
      </xdr:nvSpPr>
      <xdr:spPr>
        <a:xfrm>
          <a:off x="1714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20320</xdr:rowOff>
    </xdr:from>
    <xdr:to>
      <xdr:col>11</xdr:col>
      <xdr:colOff>136525</xdr:colOff>
      <xdr:row>30</xdr:row>
      <xdr:rowOff>157057</xdr:rowOff>
    </xdr:to>
    <xdr:cxnSp macro="">
      <xdr:nvCxnSpPr>
        <xdr:cNvPr id="90" name="直線コネクタ 89">
          <a:extLst>
            <a:ext uri="{FF2B5EF4-FFF2-40B4-BE49-F238E27FC236}">
              <a16:creationId xmlns:a16="http://schemas.microsoft.com/office/drawing/2014/main" id="{6F51A392-6EF9-4123-9F47-0001C4F32A86}"/>
            </a:ext>
          </a:extLst>
        </xdr:cNvPr>
        <xdr:cNvCxnSpPr/>
      </xdr:nvCxnSpPr>
      <xdr:spPr>
        <a:xfrm>
          <a:off x="1765300" y="5935345"/>
          <a:ext cx="762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1" name="n_1aveValue有形固定資産減価償却率">
          <a:extLst>
            <a:ext uri="{FF2B5EF4-FFF2-40B4-BE49-F238E27FC236}">
              <a16:creationId xmlns:a16="http://schemas.microsoft.com/office/drawing/2014/main" id="{238E6A94-DDED-4A28-A67B-B7D9FA6F371C}"/>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a:extLst>
            <a:ext uri="{FF2B5EF4-FFF2-40B4-BE49-F238E27FC236}">
              <a16:creationId xmlns:a16="http://schemas.microsoft.com/office/drawing/2014/main" id="{3314B7CF-A842-47A9-A77E-6F543239FFED}"/>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93" name="n_3aveValue有形固定資産減価償却率">
          <a:extLst>
            <a:ext uri="{FF2B5EF4-FFF2-40B4-BE49-F238E27FC236}">
              <a16:creationId xmlns:a16="http://schemas.microsoft.com/office/drawing/2014/main" id="{71ECF018-1275-4228-8A2E-D4908B16DFC2}"/>
            </a:ext>
          </a:extLst>
        </xdr:cNvPr>
        <xdr:cNvSpPr txBox="1"/>
      </xdr:nvSpPr>
      <xdr:spPr>
        <a:xfrm>
          <a:off x="2324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a:extLst>
            <a:ext uri="{FF2B5EF4-FFF2-40B4-BE49-F238E27FC236}">
              <a16:creationId xmlns:a16="http://schemas.microsoft.com/office/drawing/2014/main" id="{22BE4246-1425-494F-9A3A-CEAC4C8F3167}"/>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81509</xdr:rowOff>
    </xdr:from>
    <xdr:ext cx="405111" cy="259045"/>
    <xdr:sp macro="" textlink="">
      <xdr:nvSpPr>
        <xdr:cNvPr id="95" name="n_1mainValue有形固定資産減価償却率">
          <a:extLst>
            <a:ext uri="{FF2B5EF4-FFF2-40B4-BE49-F238E27FC236}">
              <a16:creationId xmlns:a16="http://schemas.microsoft.com/office/drawing/2014/main" id="{2DC6EEC4-1748-439A-A0C6-372296D5FCA6}"/>
            </a:ext>
          </a:extLst>
        </xdr:cNvPr>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54521</xdr:rowOff>
    </xdr:from>
    <xdr:ext cx="405111" cy="259045"/>
    <xdr:sp macro="" textlink="">
      <xdr:nvSpPr>
        <xdr:cNvPr id="96" name="n_2mainValue有形固定資産減価償却率">
          <a:extLst>
            <a:ext uri="{FF2B5EF4-FFF2-40B4-BE49-F238E27FC236}">
              <a16:creationId xmlns:a16="http://schemas.microsoft.com/office/drawing/2014/main" id="{95900B83-C508-4F52-A4E2-73882D428949}"/>
            </a:ext>
          </a:extLst>
        </xdr:cNvPr>
        <xdr:cNvSpPr txBox="1"/>
      </xdr:nvSpPr>
      <xdr:spPr>
        <a:xfrm>
          <a:off x="3086744" y="61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7" name="n_3mainValue有形固定資産減価償却率">
          <a:extLst>
            <a:ext uri="{FF2B5EF4-FFF2-40B4-BE49-F238E27FC236}">
              <a16:creationId xmlns:a16="http://schemas.microsoft.com/office/drawing/2014/main" id="{40C133B7-6D5B-48D3-B30C-23F44347373B}"/>
            </a:ext>
          </a:extLst>
        </xdr:cNvPr>
        <xdr:cNvSpPr txBox="1"/>
      </xdr:nvSpPr>
      <xdr:spPr>
        <a:xfrm>
          <a:off x="2324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87647</xdr:rowOff>
    </xdr:from>
    <xdr:ext cx="405111" cy="259045"/>
    <xdr:sp macro="" textlink="">
      <xdr:nvSpPr>
        <xdr:cNvPr id="98" name="n_4mainValue有形固定資産減価償却率">
          <a:extLst>
            <a:ext uri="{FF2B5EF4-FFF2-40B4-BE49-F238E27FC236}">
              <a16:creationId xmlns:a16="http://schemas.microsoft.com/office/drawing/2014/main" id="{0B7B8D89-7FC3-4DE9-BB3E-D1E2AB2B43E5}"/>
            </a:ext>
          </a:extLst>
        </xdr:cNvPr>
        <xdr:cNvSpPr txBox="1"/>
      </xdr:nvSpPr>
      <xdr:spPr>
        <a:xfrm>
          <a:off x="1562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C6A4BB5-F12C-4975-8869-4E4132B91DA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B3E7196-68D8-4F5D-9D0F-C195EEFECA0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575CF41-C9DB-49B8-8670-19339C57516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49D02FC-09D7-40DB-B390-D9D74AA2888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C5768A5C-B995-4200-9BC7-C85469DFB93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6019593-313D-4D4F-8B31-0AE5E2DCE96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910C8A3-08FE-494B-8BBC-C3B073CA43D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7494AEF-26CA-41E9-B7C8-A5D19C41189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1DD3C14-712C-43EA-9ED0-17DDF4F3A6C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E42E076-25E8-44F0-B3B0-8E3B8CCEB25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BB11B533-4250-4ACA-8E10-174D1A5F3CC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CD7B38C7-9F6F-40D8-8F52-8CDC8B3DBDE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382270B-93D1-4EE2-B3E0-F616CE52887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増加傾向にある。これは、令和元年度において防災行政情報伝達システム整備（起債２．７億円）した事や、単独消防を配置しているため、類似団体に比較して職員数が多くなっていること等に起因している。</a:t>
          </a:r>
        </a:p>
        <a:p>
          <a:r>
            <a:rPr kumimoji="1" lang="ja-JP" altLang="en-US" sz="1100">
              <a:latin typeface="ＭＳ Ｐゴシック" panose="020B0600070205080204" pitchFamily="50" charset="-128"/>
              <a:ea typeface="ＭＳ Ｐゴシック" panose="020B0600070205080204" pitchFamily="50" charset="-128"/>
            </a:rPr>
            <a:t>　今後も毎年度の元利償還額との均衡を踏まえて、地方債の新規発行を抑制していく。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951C91A-8AE8-4C09-A0AC-F25147D6954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A497A65-3CD1-47A6-AE8D-469A9749FC6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A701A8F1-3027-4AF8-A2B4-B52AF03CC04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473984AC-5A43-4876-ADD4-AF31C424062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2399AF2D-C064-4420-8FEB-86AD2079A2E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9BF4644E-BE0C-418D-9286-DD56FE4D3A3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5A7D336C-01BC-4678-88F1-9A8EFAB1932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6500172A-F640-4500-9D77-9018D21BA26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66F5EB67-AA13-419B-9C01-414F632D8B1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6D785323-D89B-4E3A-8BCE-DAF2892C98D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F320F136-3EDF-4D01-B598-B12991E222E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72806826-7940-4B35-830B-61BBE693E69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DB7042D1-8AC9-45E5-AB66-26D6EF2D6DC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D8F7F604-1965-48D5-9582-3631DCF9AEC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A21D1609-47D5-4415-93DE-1DB042CA06D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EA25CFB4-F5DE-4DE1-9809-0F7CDC42DB7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8E177BDB-E911-4649-ACC7-4D06AE8635B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29" name="直線コネクタ 128">
          <a:extLst>
            <a:ext uri="{FF2B5EF4-FFF2-40B4-BE49-F238E27FC236}">
              <a16:creationId xmlns:a16="http://schemas.microsoft.com/office/drawing/2014/main" id="{9253F7D9-4E5E-4674-8695-75F35D6DAC07}"/>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0" name="債務償還比率最小値テキスト">
          <a:extLst>
            <a:ext uri="{FF2B5EF4-FFF2-40B4-BE49-F238E27FC236}">
              <a16:creationId xmlns:a16="http://schemas.microsoft.com/office/drawing/2014/main" id="{ED1EA5BF-6715-44CA-AC82-C193AB405603}"/>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1" name="直線コネクタ 130">
          <a:extLst>
            <a:ext uri="{FF2B5EF4-FFF2-40B4-BE49-F238E27FC236}">
              <a16:creationId xmlns:a16="http://schemas.microsoft.com/office/drawing/2014/main" id="{407D7591-1415-4512-AE0A-07BCE369E66D}"/>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9BCA4590-74BA-42AA-9EBF-3D60DAEE200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6D4E053A-4A6E-4AC8-B424-F16290D2587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34" name="債務償還比率平均値テキスト">
          <a:extLst>
            <a:ext uri="{FF2B5EF4-FFF2-40B4-BE49-F238E27FC236}">
              <a16:creationId xmlns:a16="http://schemas.microsoft.com/office/drawing/2014/main" id="{9DC2E9B7-DBCA-49E1-888E-3DD8C0B0FAE8}"/>
            </a:ext>
          </a:extLst>
        </xdr:cNvPr>
        <xdr:cNvSpPr txBox="1"/>
      </xdr:nvSpPr>
      <xdr:spPr>
        <a:xfrm>
          <a:off x="14846300" y="5736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35" name="フローチャート: 判断 134">
          <a:extLst>
            <a:ext uri="{FF2B5EF4-FFF2-40B4-BE49-F238E27FC236}">
              <a16:creationId xmlns:a16="http://schemas.microsoft.com/office/drawing/2014/main" id="{661CB576-7AF3-4CA6-AE3D-162BC87E3698}"/>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6" name="フローチャート: 判断 135">
          <a:extLst>
            <a:ext uri="{FF2B5EF4-FFF2-40B4-BE49-F238E27FC236}">
              <a16:creationId xmlns:a16="http://schemas.microsoft.com/office/drawing/2014/main" id="{54B1201D-A139-4056-A233-A9BDB12A89AB}"/>
            </a:ext>
          </a:extLst>
        </xdr:cNvPr>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37" name="フローチャート: 判断 136">
          <a:extLst>
            <a:ext uri="{FF2B5EF4-FFF2-40B4-BE49-F238E27FC236}">
              <a16:creationId xmlns:a16="http://schemas.microsoft.com/office/drawing/2014/main" id="{65D062C0-5B31-4D73-BDBD-974BCC7AB421}"/>
            </a:ext>
          </a:extLst>
        </xdr:cNvPr>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38" name="フローチャート: 判断 137">
          <a:extLst>
            <a:ext uri="{FF2B5EF4-FFF2-40B4-BE49-F238E27FC236}">
              <a16:creationId xmlns:a16="http://schemas.microsoft.com/office/drawing/2014/main" id="{95E3C3A4-2B61-441C-8E26-4640FA4A0F67}"/>
            </a:ext>
          </a:extLst>
        </xdr:cNvPr>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39" name="フローチャート: 判断 138">
          <a:extLst>
            <a:ext uri="{FF2B5EF4-FFF2-40B4-BE49-F238E27FC236}">
              <a16:creationId xmlns:a16="http://schemas.microsoft.com/office/drawing/2014/main" id="{B6E9BEF7-65DA-4476-B649-A21FA4BD0950}"/>
            </a:ext>
          </a:extLst>
        </xdr:cNvPr>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58C714F-367C-49D1-9707-D67CB5DA033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CAAE459-9460-44A1-BF3C-DCDC66B9051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EB393CB-B447-43DF-A8F4-13AAABBEAE3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A3BCC4D-CD9F-488C-8638-9541D244842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5702085-7B39-41CD-A833-6F8B2A2CC68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28122</xdr:rowOff>
    </xdr:from>
    <xdr:to>
      <xdr:col>76</xdr:col>
      <xdr:colOff>73025</xdr:colOff>
      <xdr:row>30</xdr:row>
      <xdr:rowOff>129722</xdr:rowOff>
    </xdr:to>
    <xdr:sp macro="" textlink="">
      <xdr:nvSpPr>
        <xdr:cNvPr id="145" name="楕円 144">
          <a:extLst>
            <a:ext uri="{FF2B5EF4-FFF2-40B4-BE49-F238E27FC236}">
              <a16:creationId xmlns:a16="http://schemas.microsoft.com/office/drawing/2014/main" id="{9C0D734B-EF89-4A19-B9AF-05C32232FBE2}"/>
            </a:ext>
          </a:extLst>
        </xdr:cNvPr>
        <xdr:cNvSpPr/>
      </xdr:nvSpPr>
      <xdr:spPr>
        <a:xfrm>
          <a:off x="14744700" y="59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6549</xdr:rowOff>
    </xdr:from>
    <xdr:ext cx="469744" cy="259045"/>
    <xdr:sp macro="" textlink="">
      <xdr:nvSpPr>
        <xdr:cNvPr id="146" name="債務償還比率該当値テキスト">
          <a:extLst>
            <a:ext uri="{FF2B5EF4-FFF2-40B4-BE49-F238E27FC236}">
              <a16:creationId xmlns:a16="http://schemas.microsoft.com/office/drawing/2014/main" id="{0FACED2D-BABA-4314-98D7-0C34BA3589F4}"/>
            </a:ext>
          </a:extLst>
        </xdr:cNvPr>
        <xdr:cNvSpPr txBox="1"/>
      </xdr:nvSpPr>
      <xdr:spPr>
        <a:xfrm>
          <a:off x="14846300" y="59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86723</xdr:rowOff>
    </xdr:from>
    <xdr:to>
      <xdr:col>72</xdr:col>
      <xdr:colOff>123825</xdr:colOff>
      <xdr:row>31</xdr:row>
      <xdr:rowOff>16873</xdr:rowOff>
    </xdr:to>
    <xdr:sp macro="" textlink="">
      <xdr:nvSpPr>
        <xdr:cNvPr id="147" name="楕円 146">
          <a:extLst>
            <a:ext uri="{FF2B5EF4-FFF2-40B4-BE49-F238E27FC236}">
              <a16:creationId xmlns:a16="http://schemas.microsoft.com/office/drawing/2014/main" id="{D39C0F01-37B4-4437-B3B2-16C14AD6A0C9}"/>
            </a:ext>
          </a:extLst>
        </xdr:cNvPr>
        <xdr:cNvSpPr/>
      </xdr:nvSpPr>
      <xdr:spPr>
        <a:xfrm>
          <a:off x="14033500" y="600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78922</xdr:rowOff>
    </xdr:from>
    <xdr:to>
      <xdr:col>76</xdr:col>
      <xdr:colOff>22225</xdr:colOff>
      <xdr:row>30</xdr:row>
      <xdr:rowOff>137523</xdr:rowOff>
    </xdr:to>
    <xdr:cxnSp macro="">
      <xdr:nvCxnSpPr>
        <xdr:cNvPr id="148" name="直線コネクタ 147">
          <a:extLst>
            <a:ext uri="{FF2B5EF4-FFF2-40B4-BE49-F238E27FC236}">
              <a16:creationId xmlns:a16="http://schemas.microsoft.com/office/drawing/2014/main" id="{B1AD0167-60FB-4291-9A4E-13D57DA7EC15}"/>
            </a:ext>
          </a:extLst>
        </xdr:cNvPr>
        <xdr:cNvCxnSpPr/>
      </xdr:nvCxnSpPr>
      <xdr:spPr>
        <a:xfrm flipV="1">
          <a:off x="14084300" y="5993947"/>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18097</xdr:rowOff>
    </xdr:from>
    <xdr:to>
      <xdr:col>68</xdr:col>
      <xdr:colOff>123825</xdr:colOff>
      <xdr:row>30</xdr:row>
      <xdr:rowOff>119697</xdr:rowOff>
    </xdr:to>
    <xdr:sp macro="" textlink="">
      <xdr:nvSpPr>
        <xdr:cNvPr id="149" name="楕円 148">
          <a:extLst>
            <a:ext uri="{FF2B5EF4-FFF2-40B4-BE49-F238E27FC236}">
              <a16:creationId xmlns:a16="http://schemas.microsoft.com/office/drawing/2014/main" id="{B069E3CA-54C9-4FE0-AA04-5C9AB3E34867}"/>
            </a:ext>
          </a:extLst>
        </xdr:cNvPr>
        <xdr:cNvSpPr/>
      </xdr:nvSpPr>
      <xdr:spPr>
        <a:xfrm>
          <a:off x="13271500" y="59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68897</xdr:rowOff>
    </xdr:from>
    <xdr:to>
      <xdr:col>72</xdr:col>
      <xdr:colOff>73025</xdr:colOff>
      <xdr:row>30</xdr:row>
      <xdr:rowOff>137523</xdr:rowOff>
    </xdr:to>
    <xdr:cxnSp macro="">
      <xdr:nvCxnSpPr>
        <xdr:cNvPr id="150" name="直線コネクタ 149">
          <a:extLst>
            <a:ext uri="{FF2B5EF4-FFF2-40B4-BE49-F238E27FC236}">
              <a16:creationId xmlns:a16="http://schemas.microsoft.com/office/drawing/2014/main" id="{88FF2C6C-45CF-4731-9D95-84FD1ECBE677}"/>
            </a:ext>
          </a:extLst>
        </xdr:cNvPr>
        <xdr:cNvCxnSpPr/>
      </xdr:nvCxnSpPr>
      <xdr:spPr>
        <a:xfrm>
          <a:off x="13322300" y="5983922"/>
          <a:ext cx="762000" cy="6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136960</xdr:rowOff>
    </xdr:from>
    <xdr:to>
      <xdr:col>64</xdr:col>
      <xdr:colOff>123825</xdr:colOff>
      <xdr:row>30</xdr:row>
      <xdr:rowOff>67110</xdr:rowOff>
    </xdr:to>
    <xdr:sp macro="" textlink="">
      <xdr:nvSpPr>
        <xdr:cNvPr id="151" name="楕円 150">
          <a:extLst>
            <a:ext uri="{FF2B5EF4-FFF2-40B4-BE49-F238E27FC236}">
              <a16:creationId xmlns:a16="http://schemas.microsoft.com/office/drawing/2014/main" id="{84A37971-960C-4125-84D1-89188E8D6270}"/>
            </a:ext>
          </a:extLst>
        </xdr:cNvPr>
        <xdr:cNvSpPr/>
      </xdr:nvSpPr>
      <xdr:spPr>
        <a:xfrm>
          <a:off x="12509500" y="588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16310</xdr:rowOff>
    </xdr:from>
    <xdr:to>
      <xdr:col>68</xdr:col>
      <xdr:colOff>73025</xdr:colOff>
      <xdr:row>30</xdr:row>
      <xdr:rowOff>68897</xdr:rowOff>
    </xdr:to>
    <xdr:cxnSp macro="">
      <xdr:nvCxnSpPr>
        <xdr:cNvPr id="152" name="直線コネクタ 151">
          <a:extLst>
            <a:ext uri="{FF2B5EF4-FFF2-40B4-BE49-F238E27FC236}">
              <a16:creationId xmlns:a16="http://schemas.microsoft.com/office/drawing/2014/main" id="{6AE72D83-3A43-44A3-B325-9D058A4E2902}"/>
            </a:ext>
          </a:extLst>
        </xdr:cNvPr>
        <xdr:cNvCxnSpPr/>
      </xdr:nvCxnSpPr>
      <xdr:spPr>
        <a:xfrm>
          <a:off x="12560300" y="5931335"/>
          <a:ext cx="762000" cy="5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35333</xdr:rowOff>
    </xdr:from>
    <xdr:to>
      <xdr:col>60</xdr:col>
      <xdr:colOff>123825</xdr:colOff>
      <xdr:row>29</xdr:row>
      <xdr:rowOff>136933</xdr:rowOff>
    </xdr:to>
    <xdr:sp macro="" textlink="">
      <xdr:nvSpPr>
        <xdr:cNvPr id="153" name="楕円 152">
          <a:extLst>
            <a:ext uri="{FF2B5EF4-FFF2-40B4-BE49-F238E27FC236}">
              <a16:creationId xmlns:a16="http://schemas.microsoft.com/office/drawing/2014/main" id="{89CA17F1-867C-48FF-A5B2-122DD745630C}"/>
            </a:ext>
          </a:extLst>
        </xdr:cNvPr>
        <xdr:cNvSpPr/>
      </xdr:nvSpPr>
      <xdr:spPr>
        <a:xfrm>
          <a:off x="11747500" y="577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86133</xdr:rowOff>
    </xdr:from>
    <xdr:to>
      <xdr:col>64</xdr:col>
      <xdr:colOff>73025</xdr:colOff>
      <xdr:row>30</xdr:row>
      <xdr:rowOff>16310</xdr:rowOff>
    </xdr:to>
    <xdr:cxnSp macro="">
      <xdr:nvCxnSpPr>
        <xdr:cNvPr id="154" name="直線コネクタ 153">
          <a:extLst>
            <a:ext uri="{FF2B5EF4-FFF2-40B4-BE49-F238E27FC236}">
              <a16:creationId xmlns:a16="http://schemas.microsoft.com/office/drawing/2014/main" id="{D1C3ED64-5354-4822-8789-DCA27FEB75A3}"/>
            </a:ext>
          </a:extLst>
        </xdr:cNvPr>
        <xdr:cNvCxnSpPr/>
      </xdr:nvCxnSpPr>
      <xdr:spPr>
        <a:xfrm>
          <a:off x="11798300" y="5829708"/>
          <a:ext cx="762000" cy="10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55" name="n_1aveValue債務償還比率">
          <a:extLst>
            <a:ext uri="{FF2B5EF4-FFF2-40B4-BE49-F238E27FC236}">
              <a16:creationId xmlns:a16="http://schemas.microsoft.com/office/drawing/2014/main" id="{1CFDF91E-7D8C-4EEE-8943-A5D93D0AC880}"/>
            </a:ext>
          </a:extLst>
        </xdr:cNvPr>
        <xdr:cNvSpPr txBox="1"/>
      </xdr:nvSpPr>
      <xdr:spPr>
        <a:xfrm>
          <a:off x="138367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56" name="n_2aveValue債務償還比率">
          <a:extLst>
            <a:ext uri="{FF2B5EF4-FFF2-40B4-BE49-F238E27FC236}">
              <a16:creationId xmlns:a16="http://schemas.microsoft.com/office/drawing/2014/main" id="{00568C08-D5C1-44A6-A11F-EA94E47D9849}"/>
            </a:ext>
          </a:extLst>
        </xdr:cNvPr>
        <xdr:cNvSpPr txBox="1"/>
      </xdr:nvSpPr>
      <xdr:spPr>
        <a:xfrm>
          <a:off x="13087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123470</xdr:rowOff>
    </xdr:from>
    <xdr:ext cx="469744" cy="259045"/>
    <xdr:sp macro="" textlink="">
      <xdr:nvSpPr>
        <xdr:cNvPr id="157" name="n_3aveValue債務償還比率">
          <a:extLst>
            <a:ext uri="{FF2B5EF4-FFF2-40B4-BE49-F238E27FC236}">
              <a16:creationId xmlns:a16="http://schemas.microsoft.com/office/drawing/2014/main" id="{7DF3C552-37B3-4FE5-A31D-D9CCA1F16784}"/>
            </a:ext>
          </a:extLst>
        </xdr:cNvPr>
        <xdr:cNvSpPr txBox="1"/>
      </xdr:nvSpPr>
      <xdr:spPr>
        <a:xfrm>
          <a:off x="12325427" y="603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97408</xdr:rowOff>
    </xdr:from>
    <xdr:ext cx="469744" cy="259045"/>
    <xdr:sp macro="" textlink="">
      <xdr:nvSpPr>
        <xdr:cNvPr id="158" name="n_4aveValue債務償還比率">
          <a:extLst>
            <a:ext uri="{FF2B5EF4-FFF2-40B4-BE49-F238E27FC236}">
              <a16:creationId xmlns:a16="http://schemas.microsoft.com/office/drawing/2014/main" id="{197D7F6A-7D16-45D1-9731-27866A237DF9}"/>
            </a:ext>
          </a:extLst>
        </xdr:cNvPr>
        <xdr:cNvSpPr txBox="1"/>
      </xdr:nvSpPr>
      <xdr:spPr>
        <a:xfrm>
          <a:off x="11563427" y="601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8000</xdr:rowOff>
    </xdr:from>
    <xdr:ext cx="469744" cy="259045"/>
    <xdr:sp macro="" textlink="">
      <xdr:nvSpPr>
        <xdr:cNvPr id="159" name="n_1mainValue債務償還比率">
          <a:extLst>
            <a:ext uri="{FF2B5EF4-FFF2-40B4-BE49-F238E27FC236}">
              <a16:creationId xmlns:a16="http://schemas.microsoft.com/office/drawing/2014/main" id="{173A4A5D-4E64-43C9-8762-E4BABE446811}"/>
            </a:ext>
          </a:extLst>
        </xdr:cNvPr>
        <xdr:cNvSpPr txBox="1"/>
      </xdr:nvSpPr>
      <xdr:spPr>
        <a:xfrm>
          <a:off x="13836727" y="609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110824</xdr:rowOff>
    </xdr:from>
    <xdr:ext cx="469744" cy="259045"/>
    <xdr:sp macro="" textlink="">
      <xdr:nvSpPr>
        <xdr:cNvPr id="160" name="n_2mainValue債務償還比率">
          <a:extLst>
            <a:ext uri="{FF2B5EF4-FFF2-40B4-BE49-F238E27FC236}">
              <a16:creationId xmlns:a16="http://schemas.microsoft.com/office/drawing/2014/main" id="{25528E13-30D0-480E-8C5D-B13FD1114189}"/>
            </a:ext>
          </a:extLst>
        </xdr:cNvPr>
        <xdr:cNvSpPr txBox="1"/>
      </xdr:nvSpPr>
      <xdr:spPr>
        <a:xfrm>
          <a:off x="13087427" y="602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83637</xdr:rowOff>
    </xdr:from>
    <xdr:ext cx="469744" cy="259045"/>
    <xdr:sp macro="" textlink="">
      <xdr:nvSpPr>
        <xdr:cNvPr id="161" name="n_3mainValue債務償還比率">
          <a:extLst>
            <a:ext uri="{FF2B5EF4-FFF2-40B4-BE49-F238E27FC236}">
              <a16:creationId xmlns:a16="http://schemas.microsoft.com/office/drawing/2014/main" id="{C083C137-53E0-43B3-BC9F-8A046D41EEB1}"/>
            </a:ext>
          </a:extLst>
        </xdr:cNvPr>
        <xdr:cNvSpPr txBox="1"/>
      </xdr:nvSpPr>
      <xdr:spPr>
        <a:xfrm>
          <a:off x="12325427" y="565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153460</xdr:rowOff>
    </xdr:from>
    <xdr:ext cx="469744" cy="259045"/>
    <xdr:sp macro="" textlink="">
      <xdr:nvSpPr>
        <xdr:cNvPr id="162" name="n_4mainValue債務償還比率">
          <a:extLst>
            <a:ext uri="{FF2B5EF4-FFF2-40B4-BE49-F238E27FC236}">
              <a16:creationId xmlns:a16="http://schemas.microsoft.com/office/drawing/2014/main" id="{E6BAA2BD-A60B-496E-9E5C-0E9D416A8244}"/>
            </a:ext>
          </a:extLst>
        </xdr:cNvPr>
        <xdr:cNvSpPr txBox="1"/>
      </xdr:nvSpPr>
      <xdr:spPr>
        <a:xfrm>
          <a:off x="11563427" y="555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43F379A-15C5-4EE9-A9DD-38A617C9975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BF2992E6-8F41-4CEE-918B-48587F09D9D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C3E0839D-9B9F-4450-91B8-E8844AEF7D3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9EBAFC7F-E204-415C-976A-6EF87E1AC8C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F6FB282-278F-41A2-B419-8CDE1464F75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840025C-14BA-4018-B6E4-D8E977A2BC1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A558AE-1875-4649-B491-5252976C9E0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064019F-98A3-40AE-91C6-AFC9C18A81C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16B3C2F-90BD-4279-A8ED-30F68E16097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10CD782-84EB-4D06-9A7C-30BA8664952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51BA325-ADB8-43A7-A80F-40572D51AB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7711A5-F787-4B1B-9B21-B27ED0E6CAC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27C4A3E-08AA-42E7-9B6F-20BDE510EB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C63F3C-D111-4BFA-BD4B-3683915B72C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141CCC6-B5E5-4E98-8351-C19719516F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EF09131-DC45-4C68-9FEF-FCE66017CAC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5,111
4,933
310.76
6,477,532
6,316,064
157,155
3,087,921
4,841,835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E64122-663B-45CA-AB04-4C6F430C10D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64D6B1-7F18-4B28-8CD4-BD1BD34FCEB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75CABA6-C17C-4F01-A85F-E194AC3527F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A98DDA-BE2E-4673-A487-B50D39011F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7E7AA78-1894-471B-9818-8E0089A0D0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90B487A-E782-4186-BD42-271322CAF0C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C04A3D-79BA-4E0F-AAF9-8696B44F59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E5E16E-2B66-4523-BACF-CD98FF4C9C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A11C39-3872-4598-85A7-5DB80E16BB8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F7A2625-A38B-4082-AADE-098E562DA5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D5D782-0BF7-4AEE-A376-80738AD12D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7D748F7-7F66-4B0D-9C01-252CE38811B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F1C709F-E337-458C-8006-A07720C1E69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19DB96D-AE29-4E65-B95B-0D235B09FE2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B4F4FA-F393-4E4B-8CCF-413C75FF84A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BE65C1-316C-454B-AA61-92AA90C119E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B306D7F-FB94-4C62-8437-67CD53EF347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6CE542-5588-427A-963E-310FC17019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54D8BAB-03E4-416F-AA30-95FA6EFD89C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1F78669-7A5E-49D5-BB4D-E80D96C7BB5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D1E3911-44A5-44CC-A03D-3C891B0F3A0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CA23F1C-2610-47F1-9C67-68CB45F0C9B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CAC8F9A-26C0-4A41-89CD-F3B6DC51ECB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A4A6E7A-E44C-49AF-8B7E-DF3BB7AE0C2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B5633DE-6AB5-4F1A-90AB-91F5040FFF6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3ECA4E-224A-4B18-8166-B284E8290C2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C5EF1B2-6808-4642-9EE7-07D460C0BA1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08E8BE9-D3D0-4D78-A6E6-5A7CF7BC9BF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0B1240-FC6E-4367-907C-86E39AC7972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843F40D-875D-46BE-A505-F7FEB016253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5C97F2E-286C-4F31-B4FD-2BE80260DB5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3CD07D3-BB75-434F-A7AB-15847B919E4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5FD4736-B87E-4D29-9440-BA7E07EB78A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20B722F-8E43-4EE9-94C3-CF03E434ECA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D010021-A417-4B6C-8657-03F6E369C17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481CA5D-27DF-4B8F-9974-5A590F3FCED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2168E7B-AAB4-4D9C-8418-499B57AA521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DC7AEA3-300A-4161-AACD-25EEBC6F298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084A5E7-FEEF-44BC-97BA-376B19A26F2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D99435F-3309-4EE0-98C2-B04B31B0EB2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3B37A5F-9154-45F2-8C7A-ADCE5A397FA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D68F026-1879-4F87-9153-65B663117FB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8AD20A3-ACFF-44CC-AC46-FE09685ED5D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C5BC009-E603-45C1-8E28-4083145BC42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35AB442-BB5B-49FF-A8D4-1F47822927D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B32FB6BD-88BD-4BD0-BC55-8F095DF7D8E1}"/>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19808E78-6700-4951-94F4-D5F964121894}"/>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F8977C15-B519-4CCB-BF27-6AE97A95F526}"/>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D786E9E5-1010-48E0-B2F9-32CF4CC084D6}"/>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66C5C516-7B1E-4155-8C35-44B90AEA301A}"/>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C41A75C6-BB71-488F-8A44-AA13A00CB36E}"/>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64407840-E0F2-4329-B4ED-0459EA72AC41}"/>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1273BC0B-03FC-48F1-A205-6121A604F81A}"/>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79E80B87-7AFF-4F0F-A29F-2F927ECEF226}"/>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F21ACA29-C807-4A30-90B5-08C32520E76A}"/>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EE7AD013-16F6-4524-BFFA-9DA82F619B79}"/>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3700332-F75B-481D-B639-77600200470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B125CBF-691F-422E-A848-8AA70CE5AA5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841CBEF-EAEB-4219-9147-DB05E1C176D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AB48F55-8452-4D2B-BF58-108FEF34450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2C8A2E0-B468-4765-9A5C-B2CDEE17AA7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73" name="楕円 72">
          <a:extLst>
            <a:ext uri="{FF2B5EF4-FFF2-40B4-BE49-F238E27FC236}">
              <a16:creationId xmlns:a16="http://schemas.microsoft.com/office/drawing/2014/main" id="{D999ACBE-9B0A-471D-84A7-4BC2629935F8}"/>
            </a:ext>
          </a:extLst>
        </xdr:cNvPr>
        <xdr:cNvSpPr/>
      </xdr:nvSpPr>
      <xdr:spPr>
        <a:xfrm>
          <a:off x="4584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17797</xdr:rowOff>
    </xdr:from>
    <xdr:ext cx="405111" cy="259045"/>
    <xdr:sp macro="" textlink="">
      <xdr:nvSpPr>
        <xdr:cNvPr id="74" name="【道路】&#10;有形固定資産減価償却率該当値テキスト">
          <a:extLst>
            <a:ext uri="{FF2B5EF4-FFF2-40B4-BE49-F238E27FC236}">
              <a16:creationId xmlns:a16="http://schemas.microsoft.com/office/drawing/2014/main" id="{130DFAAA-88F4-4FDE-A91C-2FB6B575618B}"/>
            </a:ext>
          </a:extLst>
        </xdr:cNvPr>
        <xdr:cNvSpPr txBox="1"/>
      </xdr:nvSpPr>
      <xdr:spPr>
        <a:xfrm>
          <a:off x="4673600"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126365</xdr:rowOff>
    </xdr:from>
    <xdr:to>
      <xdr:col>20</xdr:col>
      <xdr:colOff>38100</xdr:colOff>
      <xdr:row>38</xdr:row>
      <xdr:rowOff>56515</xdr:rowOff>
    </xdr:to>
    <xdr:sp macro="" textlink="">
      <xdr:nvSpPr>
        <xdr:cNvPr id="75" name="楕円 74">
          <a:extLst>
            <a:ext uri="{FF2B5EF4-FFF2-40B4-BE49-F238E27FC236}">
              <a16:creationId xmlns:a16="http://schemas.microsoft.com/office/drawing/2014/main" id="{8C2C8431-3755-4A6E-96A7-021E4080086F}"/>
            </a:ext>
          </a:extLst>
        </xdr:cNvPr>
        <xdr:cNvSpPr/>
      </xdr:nvSpPr>
      <xdr:spPr>
        <a:xfrm>
          <a:off x="3746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xdr:rowOff>
    </xdr:from>
    <xdr:to>
      <xdr:col>24</xdr:col>
      <xdr:colOff>63500</xdr:colOff>
      <xdr:row>38</xdr:row>
      <xdr:rowOff>45720</xdr:rowOff>
    </xdr:to>
    <xdr:cxnSp macro="">
      <xdr:nvCxnSpPr>
        <xdr:cNvPr id="76" name="直線コネクタ 75">
          <a:extLst>
            <a:ext uri="{FF2B5EF4-FFF2-40B4-BE49-F238E27FC236}">
              <a16:creationId xmlns:a16="http://schemas.microsoft.com/office/drawing/2014/main" id="{F103C821-F137-49B9-A4AF-1BA14D50165E}"/>
            </a:ext>
          </a:extLst>
        </xdr:cNvPr>
        <xdr:cNvCxnSpPr/>
      </xdr:nvCxnSpPr>
      <xdr:spPr>
        <a:xfrm>
          <a:off x="3797300" y="65208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86360</xdr:rowOff>
    </xdr:from>
    <xdr:to>
      <xdr:col>15</xdr:col>
      <xdr:colOff>101600</xdr:colOff>
      <xdr:row>38</xdr:row>
      <xdr:rowOff>16510</xdr:rowOff>
    </xdr:to>
    <xdr:sp macro="" textlink="">
      <xdr:nvSpPr>
        <xdr:cNvPr id="77" name="楕円 76">
          <a:extLst>
            <a:ext uri="{FF2B5EF4-FFF2-40B4-BE49-F238E27FC236}">
              <a16:creationId xmlns:a16="http://schemas.microsoft.com/office/drawing/2014/main" id="{CDBBF950-3829-4128-A216-1C2FADFA8138}"/>
            </a:ext>
          </a:extLst>
        </xdr:cNvPr>
        <xdr:cNvSpPr/>
      </xdr:nvSpPr>
      <xdr:spPr>
        <a:xfrm>
          <a:off x="2857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137160</xdr:rowOff>
    </xdr:from>
    <xdr:to>
      <xdr:col>19</xdr:col>
      <xdr:colOff>177800</xdr:colOff>
      <xdr:row>38</xdr:row>
      <xdr:rowOff>5715</xdr:rowOff>
    </xdr:to>
    <xdr:cxnSp macro="">
      <xdr:nvCxnSpPr>
        <xdr:cNvPr id="78" name="直線コネクタ 77">
          <a:extLst>
            <a:ext uri="{FF2B5EF4-FFF2-40B4-BE49-F238E27FC236}">
              <a16:creationId xmlns:a16="http://schemas.microsoft.com/office/drawing/2014/main" id="{5B8A1F98-0575-4C60-9D1B-135F1BD7C007}"/>
            </a:ext>
          </a:extLst>
        </xdr:cNvPr>
        <xdr:cNvCxnSpPr/>
      </xdr:nvCxnSpPr>
      <xdr:spPr>
        <a:xfrm>
          <a:off x="2908300" y="64808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52070</xdr:rowOff>
    </xdr:from>
    <xdr:to>
      <xdr:col>10</xdr:col>
      <xdr:colOff>165100</xdr:colOff>
      <xdr:row>37</xdr:row>
      <xdr:rowOff>153670</xdr:rowOff>
    </xdr:to>
    <xdr:sp macro="" textlink="">
      <xdr:nvSpPr>
        <xdr:cNvPr id="79" name="楕円 78">
          <a:extLst>
            <a:ext uri="{FF2B5EF4-FFF2-40B4-BE49-F238E27FC236}">
              <a16:creationId xmlns:a16="http://schemas.microsoft.com/office/drawing/2014/main" id="{43E7B391-DBFF-4061-90F0-9D351E97A35A}"/>
            </a:ext>
          </a:extLst>
        </xdr:cNvPr>
        <xdr:cNvSpPr/>
      </xdr:nvSpPr>
      <xdr:spPr>
        <a:xfrm>
          <a:off x="1968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102870</xdr:rowOff>
    </xdr:from>
    <xdr:to>
      <xdr:col>15</xdr:col>
      <xdr:colOff>50800</xdr:colOff>
      <xdr:row>37</xdr:row>
      <xdr:rowOff>137160</xdr:rowOff>
    </xdr:to>
    <xdr:cxnSp macro="">
      <xdr:nvCxnSpPr>
        <xdr:cNvPr id="80" name="直線コネクタ 79">
          <a:extLst>
            <a:ext uri="{FF2B5EF4-FFF2-40B4-BE49-F238E27FC236}">
              <a16:creationId xmlns:a16="http://schemas.microsoft.com/office/drawing/2014/main" id="{508E7883-BA5B-4B34-A165-36E42E9395AC}"/>
            </a:ext>
          </a:extLst>
        </xdr:cNvPr>
        <xdr:cNvCxnSpPr/>
      </xdr:nvCxnSpPr>
      <xdr:spPr>
        <a:xfrm>
          <a:off x="2019300" y="64465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1" name="楕円 80">
          <a:extLst>
            <a:ext uri="{FF2B5EF4-FFF2-40B4-BE49-F238E27FC236}">
              <a16:creationId xmlns:a16="http://schemas.microsoft.com/office/drawing/2014/main" id="{C365EDE9-9713-4994-8956-44EFACC85FB3}"/>
            </a:ext>
          </a:extLst>
        </xdr:cNvPr>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102870</xdr:rowOff>
    </xdr:to>
    <xdr:cxnSp macro="">
      <xdr:nvCxnSpPr>
        <xdr:cNvPr id="82" name="直線コネクタ 81">
          <a:extLst>
            <a:ext uri="{FF2B5EF4-FFF2-40B4-BE49-F238E27FC236}">
              <a16:creationId xmlns:a16="http://schemas.microsoft.com/office/drawing/2014/main" id="{31A56EED-F05F-4187-BB52-BD43C1B4629B}"/>
            </a:ext>
          </a:extLst>
        </xdr:cNvPr>
        <xdr:cNvCxnSpPr/>
      </xdr:nvCxnSpPr>
      <xdr:spPr>
        <a:xfrm>
          <a:off x="1130300" y="6408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id="{973FECC4-758B-423A-A889-E3AB919D7C9D}"/>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4" name="n_2aveValue【道路】&#10;有形固定資産減価償却率">
          <a:extLst>
            <a:ext uri="{FF2B5EF4-FFF2-40B4-BE49-F238E27FC236}">
              <a16:creationId xmlns:a16="http://schemas.microsoft.com/office/drawing/2014/main" id="{2489C2E9-8DB0-4ABE-8717-E091F0319941}"/>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5" name="n_3aveValue【道路】&#10;有形固定資産減価償却率">
          <a:extLst>
            <a:ext uri="{FF2B5EF4-FFF2-40B4-BE49-F238E27FC236}">
              <a16:creationId xmlns:a16="http://schemas.microsoft.com/office/drawing/2014/main" id="{367CDAAF-4EB9-4403-8F7B-19327C2C8B7D}"/>
            </a:ext>
          </a:extLst>
        </xdr:cNvPr>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86" name="n_4aveValue【道路】&#10;有形固定資産減価償却率">
          <a:extLst>
            <a:ext uri="{FF2B5EF4-FFF2-40B4-BE49-F238E27FC236}">
              <a16:creationId xmlns:a16="http://schemas.microsoft.com/office/drawing/2014/main" id="{00F0958C-0F27-491C-8360-76BA81C86AC8}"/>
            </a:ext>
          </a:extLst>
        </xdr:cNvPr>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73042</xdr:rowOff>
    </xdr:from>
    <xdr:ext cx="405111" cy="259045"/>
    <xdr:sp macro="" textlink="">
      <xdr:nvSpPr>
        <xdr:cNvPr id="87" name="n_1mainValue【道路】&#10;有形固定資産減価償却率">
          <a:extLst>
            <a:ext uri="{FF2B5EF4-FFF2-40B4-BE49-F238E27FC236}">
              <a16:creationId xmlns:a16="http://schemas.microsoft.com/office/drawing/2014/main" id="{9B55E102-7409-40CE-A9A2-31213E0FEC52}"/>
            </a:ext>
          </a:extLst>
        </xdr:cNvPr>
        <xdr:cNvSpPr txBox="1"/>
      </xdr:nvSpPr>
      <xdr:spPr>
        <a:xfrm>
          <a:off x="35820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8" name="n_2mainValue【道路】&#10;有形固定資産減価償却率">
          <a:extLst>
            <a:ext uri="{FF2B5EF4-FFF2-40B4-BE49-F238E27FC236}">
              <a16:creationId xmlns:a16="http://schemas.microsoft.com/office/drawing/2014/main" id="{3B1CF131-B0D6-48E5-9AB5-AA1291632D75}"/>
            </a:ext>
          </a:extLst>
        </xdr:cNvPr>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170197</xdr:rowOff>
    </xdr:from>
    <xdr:ext cx="405111" cy="259045"/>
    <xdr:sp macro="" textlink="">
      <xdr:nvSpPr>
        <xdr:cNvPr id="89" name="n_3mainValue【道路】&#10;有形固定資産減価償却率">
          <a:extLst>
            <a:ext uri="{FF2B5EF4-FFF2-40B4-BE49-F238E27FC236}">
              <a16:creationId xmlns:a16="http://schemas.microsoft.com/office/drawing/2014/main" id="{4290E8F1-B462-41BF-9233-9D5F3A1BE3A4}"/>
            </a:ext>
          </a:extLst>
        </xdr:cNvPr>
        <xdr:cNvSpPr txBox="1"/>
      </xdr:nvSpPr>
      <xdr:spPr>
        <a:xfrm>
          <a:off x="1816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90" name="n_4mainValue【道路】&#10;有形固定資産減価償却率">
          <a:extLst>
            <a:ext uri="{FF2B5EF4-FFF2-40B4-BE49-F238E27FC236}">
              <a16:creationId xmlns:a16="http://schemas.microsoft.com/office/drawing/2014/main" id="{083E46A5-8F92-47D9-ACA1-A193D04AB159}"/>
            </a:ext>
          </a:extLst>
        </xdr:cNvPr>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57EA642-F8D9-45A0-9B95-B8438F0D92B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F26587E-165F-4A85-912A-A7CB62AFDAE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56F2872-18F8-4439-9E5F-DED361AA288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39797B0-E359-4E23-9CB5-B9D9F2C35D4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78987CE-3F23-4D58-91AB-DF798CADCCA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3F63971-234C-46E5-A170-0DCFEA83578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B07FC1C-4792-4BB4-B496-8BDDCAA3DB0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CFCD1EC-7446-43E1-AC3F-D2B1B81CE2D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1C48E95-E52F-428C-A3BE-B7BC4A22888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E6B4BB6-F318-405A-A216-9B6F744C5CE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09112EC-70E3-4146-9695-E70D02A0B35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15B2AF4-3D58-47E1-BEDD-F17BB5435C5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F442713-6544-403B-A45D-82F69DE6F03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D0FC572C-8FA4-40D4-A953-A1D41B8FA126}"/>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5F84C43-1331-4962-9289-D360665A002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C4B9C3C3-D573-44DB-94B9-46E85608D6B7}"/>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7D4F737-DB97-4A1D-B6E0-8811B546556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12733F51-18CD-4EA5-AE90-410CC5FABA43}"/>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BF55B1A-F6B0-4227-989B-9CAB29FEFA9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4BEF4920-3AC8-4FAD-9760-F219BED1A7D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C28B0F1-17F5-4B51-817A-95D153448F1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4ED0BB4E-41EC-48AF-A129-16C4A3CC4968}"/>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5617C53-5D93-4361-BFBE-A139241519D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103CD46B-61F1-44E3-8AAB-57AD2AA0E088}"/>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6710CEF7-977E-4BC2-A03E-FB820CBB7898}"/>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05664544-9CC3-488D-A996-07F8518CE804}"/>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49EDEC59-469D-44BE-9298-83B7D98EAB61}"/>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4736D38A-2015-425D-92BF-F565283EAD01}"/>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869CF8B0-3AAC-496F-9356-19C672AD4FD6}"/>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EE228DE4-C147-4AF9-9479-48C6416A0377}"/>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EAB21752-9EC3-42F3-9223-426183D3C96B}"/>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0CEF5832-EF47-410B-B10E-13A2F90282A4}"/>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B51422C1-2C4C-4136-ADB2-4F7926AFC102}"/>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092170D4-E125-43B2-B17E-4462712D6DBC}"/>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5C872BA-40AB-4E35-A186-9E7CF90E35D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177242B-BB39-4869-8DA8-D9CA233069C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4E75F39-62EF-4279-843D-09C6B73AF1F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EA67EAD-2F5F-40E5-BCB4-ACC53CF6493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36B4E0B-A6F8-48FA-8280-4D6677AAC63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150470</xdr:rowOff>
    </xdr:from>
    <xdr:to>
      <xdr:col>55</xdr:col>
      <xdr:colOff>50800</xdr:colOff>
      <xdr:row>42</xdr:row>
      <xdr:rowOff>80620</xdr:rowOff>
    </xdr:to>
    <xdr:sp macro="" textlink="">
      <xdr:nvSpPr>
        <xdr:cNvPr id="130" name="楕円 129">
          <a:extLst>
            <a:ext uri="{FF2B5EF4-FFF2-40B4-BE49-F238E27FC236}">
              <a16:creationId xmlns:a16="http://schemas.microsoft.com/office/drawing/2014/main" id="{88327BF1-3C3F-4B2D-A61A-584B8986FCB2}"/>
            </a:ext>
          </a:extLst>
        </xdr:cNvPr>
        <xdr:cNvSpPr/>
      </xdr:nvSpPr>
      <xdr:spPr>
        <a:xfrm>
          <a:off x="10426700" y="71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a:extLst>
            <a:ext uri="{FF2B5EF4-FFF2-40B4-BE49-F238E27FC236}">
              <a16:creationId xmlns:a16="http://schemas.microsoft.com/office/drawing/2014/main" id="{4FEE45B8-72DB-4263-95FD-CA4459D8FADB}"/>
            </a:ext>
          </a:extLst>
        </xdr:cNvPr>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150126</xdr:rowOff>
    </xdr:from>
    <xdr:to>
      <xdr:col>50</xdr:col>
      <xdr:colOff>165100</xdr:colOff>
      <xdr:row>42</xdr:row>
      <xdr:rowOff>80276</xdr:rowOff>
    </xdr:to>
    <xdr:sp macro="" textlink="">
      <xdr:nvSpPr>
        <xdr:cNvPr id="132" name="楕円 131">
          <a:extLst>
            <a:ext uri="{FF2B5EF4-FFF2-40B4-BE49-F238E27FC236}">
              <a16:creationId xmlns:a16="http://schemas.microsoft.com/office/drawing/2014/main" id="{05CA596D-8F5B-4DCB-9B74-84E9A3D60405}"/>
            </a:ext>
          </a:extLst>
        </xdr:cNvPr>
        <xdr:cNvSpPr/>
      </xdr:nvSpPr>
      <xdr:spPr>
        <a:xfrm>
          <a:off x="9588500" y="71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29476</xdr:rowOff>
    </xdr:from>
    <xdr:to>
      <xdr:col>55</xdr:col>
      <xdr:colOff>0</xdr:colOff>
      <xdr:row>42</xdr:row>
      <xdr:rowOff>29820</xdr:rowOff>
    </xdr:to>
    <xdr:cxnSp macro="">
      <xdr:nvCxnSpPr>
        <xdr:cNvPr id="133" name="直線コネクタ 132">
          <a:extLst>
            <a:ext uri="{FF2B5EF4-FFF2-40B4-BE49-F238E27FC236}">
              <a16:creationId xmlns:a16="http://schemas.microsoft.com/office/drawing/2014/main" id="{5532D259-DFC7-4F3B-B1C9-E3DDD4E9A47E}"/>
            </a:ext>
          </a:extLst>
        </xdr:cNvPr>
        <xdr:cNvCxnSpPr/>
      </xdr:nvCxnSpPr>
      <xdr:spPr>
        <a:xfrm>
          <a:off x="9639300" y="7230376"/>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150487</xdr:rowOff>
    </xdr:from>
    <xdr:to>
      <xdr:col>46</xdr:col>
      <xdr:colOff>38100</xdr:colOff>
      <xdr:row>42</xdr:row>
      <xdr:rowOff>80637</xdr:rowOff>
    </xdr:to>
    <xdr:sp macro="" textlink="">
      <xdr:nvSpPr>
        <xdr:cNvPr id="134" name="楕円 133">
          <a:extLst>
            <a:ext uri="{FF2B5EF4-FFF2-40B4-BE49-F238E27FC236}">
              <a16:creationId xmlns:a16="http://schemas.microsoft.com/office/drawing/2014/main" id="{FB6FED23-FC78-409E-84B0-D358C1B539FB}"/>
            </a:ext>
          </a:extLst>
        </xdr:cNvPr>
        <xdr:cNvSpPr/>
      </xdr:nvSpPr>
      <xdr:spPr>
        <a:xfrm>
          <a:off x="8699500" y="717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29476</xdr:rowOff>
    </xdr:from>
    <xdr:to>
      <xdr:col>50</xdr:col>
      <xdr:colOff>114300</xdr:colOff>
      <xdr:row>42</xdr:row>
      <xdr:rowOff>29837</xdr:rowOff>
    </xdr:to>
    <xdr:cxnSp macro="">
      <xdr:nvCxnSpPr>
        <xdr:cNvPr id="135" name="直線コネクタ 134">
          <a:extLst>
            <a:ext uri="{FF2B5EF4-FFF2-40B4-BE49-F238E27FC236}">
              <a16:creationId xmlns:a16="http://schemas.microsoft.com/office/drawing/2014/main" id="{6B00EBB1-EA7B-4915-B3DC-7289FDB48B40}"/>
            </a:ext>
          </a:extLst>
        </xdr:cNvPr>
        <xdr:cNvCxnSpPr/>
      </xdr:nvCxnSpPr>
      <xdr:spPr>
        <a:xfrm flipV="1">
          <a:off x="8750300" y="7230376"/>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150523</xdr:rowOff>
    </xdr:from>
    <xdr:to>
      <xdr:col>41</xdr:col>
      <xdr:colOff>101600</xdr:colOff>
      <xdr:row>42</xdr:row>
      <xdr:rowOff>80673</xdr:rowOff>
    </xdr:to>
    <xdr:sp macro="" textlink="">
      <xdr:nvSpPr>
        <xdr:cNvPr id="136" name="楕円 135">
          <a:extLst>
            <a:ext uri="{FF2B5EF4-FFF2-40B4-BE49-F238E27FC236}">
              <a16:creationId xmlns:a16="http://schemas.microsoft.com/office/drawing/2014/main" id="{BA44E578-8CB8-4489-97BC-89E32EA3B886}"/>
            </a:ext>
          </a:extLst>
        </xdr:cNvPr>
        <xdr:cNvSpPr/>
      </xdr:nvSpPr>
      <xdr:spPr>
        <a:xfrm>
          <a:off x="7810500" y="717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29837</xdr:rowOff>
    </xdr:from>
    <xdr:to>
      <xdr:col>45</xdr:col>
      <xdr:colOff>177800</xdr:colOff>
      <xdr:row>42</xdr:row>
      <xdr:rowOff>29873</xdr:rowOff>
    </xdr:to>
    <xdr:cxnSp macro="">
      <xdr:nvCxnSpPr>
        <xdr:cNvPr id="137" name="直線コネクタ 136">
          <a:extLst>
            <a:ext uri="{FF2B5EF4-FFF2-40B4-BE49-F238E27FC236}">
              <a16:creationId xmlns:a16="http://schemas.microsoft.com/office/drawing/2014/main" id="{1692B0BB-FF02-43BA-957C-69A407DF2963}"/>
            </a:ext>
          </a:extLst>
        </xdr:cNvPr>
        <xdr:cNvCxnSpPr/>
      </xdr:nvCxnSpPr>
      <xdr:spPr>
        <a:xfrm flipV="1">
          <a:off x="7861300" y="7230737"/>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150412</xdr:rowOff>
    </xdr:from>
    <xdr:to>
      <xdr:col>36</xdr:col>
      <xdr:colOff>165100</xdr:colOff>
      <xdr:row>42</xdr:row>
      <xdr:rowOff>80562</xdr:rowOff>
    </xdr:to>
    <xdr:sp macro="" textlink="">
      <xdr:nvSpPr>
        <xdr:cNvPr id="138" name="楕円 137">
          <a:extLst>
            <a:ext uri="{FF2B5EF4-FFF2-40B4-BE49-F238E27FC236}">
              <a16:creationId xmlns:a16="http://schemas.microsoft.com/office/drawing/2014/main" id="{4681576A-49BF-4285-A5C9-54E1E32C3201}"/>
            </a:ext>
          </a:extLst>
        </xdr:cNvPr>
        <xdr:cNvSpPr/>
      </xdr:nvSpPr>
      <xdr:spPr>
        <a:xfrm>
          <a:off x="6921500" y="71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29762</xdr:rowOff>
    </xdr:from>
    <xdr:to>
      <xdr:col>41</xdr:col>
      <xdr:colOff>50800</xdr:colOff>
      <xdr:row>42</xdr:row>
      <xdr:rowOff>29873</xdr:rowOff>
    </xdr:to>
    <xdr:cxnSp macro="">
      <xdr:nvCxnSpPr>
        <xdr:cNvPr id="139" name="直線コネクタ 138">
          <a:extLst>
            <a:ext uri="{FF2B5EF4-FFF2-40B4-BE49-F238E27FC236}">
              <a16:creationId xmlns:a16="http://schemas.microsoft.com/office/drawing/2014/main" id="{CCF269EB-CF87-4475-BD7E-6B88A71669A2}"/>
            </a:ext>
          </a:extLst>
        </xdr:cNvPr>
        <xdr:cNvCxnSpPr/>
      </xdr:nvCxnSpPr>
      <xdr:spPr>
        <a:xfrm>
          <a:off x="6972300" y="7230662"/>
          <a:ext cx="889000" cy="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4930B91E-8F98-4394-92B3-598DC1E86ECC}"/>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CD068E12-DA14-4A55-AB16-CF9372727A84}"/>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0E6A5B94-C25F-4939-900C-91C334F113DF}"/>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73982</xdr:rowOff>
    </xdr:from>
    <xdr:ext cx="534377" cy="259045"/>
    <xdr:sp macro="" textlink="">
      <xdr:nvSpPr>
        <xdr:cNvPr id="143" name="n_4aveValue【道路】&#10;一人当たり延長">
          <a:extLst>
            <a:ext uri="{FF2B5EF4-FFF2-40B4-BE49-F238E27FC236}">
              <a16:creationId xmlns:a16="http://schemas.microsoft.com/office/drawing/2014/main" id="{309EE89A-BA98-4967-9780-67368A8BA2D6}"/>
            </a:ext>
          </a:extLst>
        </xdr:cNvPr>
        <xdr:cNvSpPr txBox="1"/>
      </xdr:nvSpPr>
      <xdr:spPr>
        <a:xfrm>
          <a:off x="6705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71403</xdr:rowOff>
    </xdr:from>
    <xdr:ext cx="534377" cy="259045"/>
    <xdr:sp macro="" textlink="">
      <xdr:nvSpPr>
        <xdr:cNvPr id="144" name="n_1mainValue【道路】&#10;一人当たり延長">
          <a:extLst>
            <a:ext uri="{FF2B5EF4-FFF2-40B4-BE49-F238E27FC236}">
              <a16:creationId xmlns:a16="http://schemas.microsoft.com/office/drawing/2014/main" id="{1AAEAF2F-A539-4A5C-A080-DA3CAE3ABB92}"/>
            </a:ext>
          </a:extLst>
        </xdr:cNvPr>
        <xdr:cNvSpPr txBox="1"/>
      </xdr:nvSpPr>
      <xdr:spPr>
        <a:xfrm>
          <a:off x="9359411" y="72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71764</xdr:rowOff>
    </xdr:from>
    <xdr:ext cx="534377" cy="259045"/>
    <xdr:sp macro="" textlink="">
      <xdr:nvSpPr>
        <xdr:cNvPr id="145" name="n_2mainValue【道路】&#10;一人当たり延長">
          <a:extLst>
            <a:ext uri="{FF2B5EF4-FFF2-40B4-BE49-F238E27FC236}">
              <a16:creationId xmlns:a16="http://schemas.microsoft.com/office/drawing/2014/main" id="{9FD0EFD1-686C-47FF-A123-C4E4F823E47A}"/>
            </a:ext>
          </a:extLst>
        </xdr:cNvPr>
        <xdr:cNvSpPr txBox="1"/>
      </xdr:nvSpPr>
      <xdr:spPr>
        <a:xfrm>
          <a:off x="8483111" y="727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71800</xdr:rowOff>
    </xdr:from>
    <xdr:ext cx="534377" cy="259045"/>
    <xdr:sp macro="" textlink="">
      <xdr:nvSpPr>
        <xdr:cNvPr id="146" name="n_3mainValue【道路】&#10;一人当たり延長">
          <a:extLst>
            <a:ext uri="{FF2B5EF4-FFF2-40B4-BE49-F238E27FC236}">
              <a16:creationId xmlns:a16="http://schemas.microsoft.com/office/drawing/2014/main" id="{F90FF672-B36F-429E-AE66-DBB407608617}"/>
            </a:ext>
          </a:extLst>
        </xdr:cNvPr>
        <xdr:cNvSpPr txBox="1"/>
      </xdr:nvSpPr>
      <xdr:spPr>
        <a:xfrm>
          <a:off x="7594111" y="727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97089</xdr:rowOff>
    </xdr:from>
    <xdr:ext cx="534377" cy="259045"/>
    <xdr:sp macro="" textlink="">
      <xdr:nvSpPr>
        <xdr:cNvPr id="147" name="n_4mainValue【道路】&#10;一人当たり延長">
          <a:extLst>
            <a:ext uri="{FF2B5EF4-FFF2-40B4-BE49-F238E27FC236}">
              <a16:creationId xmlns:a16="http://schemas.microsoft.com/office/drawing/2014/main" id="{2506FCA9-DDB5-4A95-9065-B9E0EE34618B}"/>
            </a:ext>
          </a:extLst>
        </xdr:cNvPr>
        <xdr:cNvSpPr txBox="1"/>
      </xdr:nvSpPr>
      <xdr:spPr>
        <a:xfrm>
          <a:off x="6705111" y="695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96817FA-69CA-4920-9F9C-511FC2FD84A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4EB2BB5-B450-4F79-828A-4D15402E4F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DB8327-BB60-470E-834A-04AB864BE53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728CE80-8D41-4866-A193-85E6DA2BB38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B2A841B-FFE4-4FA2-B506-0FCF4A68885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DF91C06-BA6E-4BF9-B1A0-A747F0A39C3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972C16F-86C3-464D-816C-21022E2A9CC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55C3439-DA69-411B-9C80-4110A153A9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71FD94D-A8F2-49DF-9600-BD28C7FC796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EA7E376-D4E8-4D16-B9C2-991F5E64A5E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B798481-E11C-46E8-AE9A-5574E1B8258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BC0B10A2-A77B-4A41-A0D0-55C9388BA1E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8E2D303-975A-43B9-9304-5C63AD2A93D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60BC77A-64B9-4795-A658-DBBE061BCC9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1387E2A-3F93-4E79-ADF4-355E67154B8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F55B03A-F347-429F-A583-5C54D58CAE1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43261955-15B2-4E92-994E-4622CA04D90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D2B0E55-267F-4C2F-9AED-301D2B522C5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6F96786-FB90-484A-AF39-0E03F0D0DDA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80F31FE-E9FA-4503-81DE-E7470543CF1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8F23F930-7A68-4850-AEDA-F974DBD923E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BF0AB6B-D255-4978-AA3D-615E519ED18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E10E18B-78B9-419C-8FBB-BFACD7C985B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D628DAD-7015-4265-9D82-C8BCCAD21C2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1053A71-8665-4A21-8ABB-28355C219F4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2ADC5A01-8F17-4972-B6B4-22ADF4EE9C8F}"/>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1203A6A-D810-4EFB-9909-FA0EFD7110FE}"/>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BD72E483-92D4-46D7-9810-0AEA89A2D115}"/>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0EC7218-DD9E-42E8-86A7-B864B331DC63}"/>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BEB16B1F-EAFA-40F9-A2CA-EC8922B674BA}"/>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B710600-9F69-4BE1-84F4-335DC2879261}"/>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3051567B-4BC3-42AB-B628-D7C1F1C415D8}"/>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D7FB358A-8E12-4402-A2D1-AFE62904A7FD}"/>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09ED4EFC-2860-4C04-85D0-B9937EB7A335}"/>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3C85B1DD-379D-446F-9706-08FB9DB05F2B}"/>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2450A1B3-D3FC-4B09-B7E7-E150F25D3D87}"/>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176FA1F-43A5-4C64-B0E9-9747EE140FE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AE270ED-2781-422B-9306-812E7480B9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91F490A-3B70-4BA1-BD84-5E8F596E642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478571C-050A-4BBE-A426-55E0766BEF3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C36E3F5-F335-427B-9DF3-53FA96DE87D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48804</xdr:rowOff>
    </xdr:from>
    <xdr:to>
      <xdr:col>24</xdr:col>
      <xdr:colOff>114300</xdr:colOff>
      <xdr:row>61</xdr:row>
      <xdr:rowOff>150404</xdr:rowOff>
    </xdr:to>
    <xdr:sp macro="" textlink="">
      <xdr:nvSpPr>
        <xdr:cNvPr id="189" name="楕円 188">
          <a:extLst>
            <a:ext uri="{FF2B5EF4-FFF2-40B4-BE49-F238E27FC236}">
              <a16:creationId xmlns:a16="http://schemas.microsoft.com/office/drawing/2014/main" id="{24ACF072-1222-460E-8BFE-970C473DB545}"/>
            </a:ext>
          </a:extLst>
        </xdr:cNvPr>
        <xdr:cNvSpPr/>
      </xdr:nvSpPr>
      <xdr:spPr>
        <a:xfrm>
          <a:off x="45847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27231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652E93B-35D2-4AFD-9EA3-D574358DF9C8}"/>
            </a:ext>
          </a:extLst>
        </xdr:cNvPr>
        <xdr:cNvSpPr txBox="1"/>
      </xdr:nvSpPr>
      <xdr:spPr>
        <a:xfrm>
          <a:off x="4673600"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19413</xdr:rowOff>
    </xdr:from>
    <xdr:to>
      <xdr:col>20</xdr:col>
      <xdr:colOff>38100</xdr:colOff>
      <xdr:row>61</xdr:row>
      <xdr:rowOff>121013</xdr:rowOff>
    </xdr:to>
    <xdr:sp macro="" textlink="">
      <xdr:nvSpPr>
        <xdr:cNvPr id="191" name="楕円 190">
          <a:extLst>
            <a:ext uri="{FF2B5EF4-FFF2-40B4-BE49-F238E27FC236}">
              <a16:creationId xmlns:a16="http://schemas.microsoft.com/office/drawing/2014/main" id="{FEA01376-ED9C-4DE3-A202-4FD91E455402}"/>
            </a:ext>
          </a:extLst>
        </xdr:cNvPr>
        <xdr:cNvSpPr/>
      </xdr:nvSpPr>
      <xdr:spPr>
        <a:xfrm>
          <a:off x="3746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70213</xdr:rowOff>
    </xdr:from>
    <xdr:to>
      <xdr:col>24</xdr:col>
      <xdr:colOff>63500</xdr:colOff>
      <xdr:row>61</xdr:row>
      <xdr:rowOff>99604</xdr:rowOff>
    </xdr:to>
    <xdr:cxnSp macro="">
      <xdr:nvCxnSpPr>
        <xdr:cNvPr id="192" name="直線コネクタ 191">
          <a:extLst>
            <a:ext uri="{FF2B5EF4-FFF2-40B4-BE49-F238E27FC236}">
              <a16:creationId xmlns:a16="http://schemas.microsoft.com/office/drawing/2014/main" id="{6537DADF-661C-4046-B015-C9F537BF6A7E}"/>
            </a:ext>
          </a:extLst>
        </xdr:cNvPr>
        <xdr:cNvCxnSpPr/>
      </xdr:nvCxnSpPr>
      <xdr:spPr>
        <a:xfrm>
          <a:off x="3797300" y="1052866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3" name="楕円 192">
          <a:extLst>
            <a:ext uri="{FF2B5EF4-FFF2-40B4-BE49-F238E27FC236}">
              <a16:creationId xmlns:a16="http://schemas.microsoft.com/office/drawing/2014/main" id="{BF1A5C50-F44A-485F-99FD-CFC4A5F2E97E}"/>
            </a:ext>
          </a:extLst>
        </xdr:cNvPr>
        <xdr:cNvSpPr/>
      </xdr:nvSpPr>
      <xdr:spPr>
        <a:xfrm>
          <a:off x="2857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70213</xdr:rowOff>
    </xdr:to>
    <xdr:cxnSp macro="">
      <xdr:nvCxnSpPr>
        <xdr:cNvPr id="194" name="直線コネクタ 193">
          <a:extLst>
            <a:ext uri="{FF2B5EF4-FFF2-40B4-BE49-F238E27FC236}">
              <a16:creationId xmlns:a16="http://schemas.microsoft.com/office/drawing/2014/main" id="{DFB7A0AA-B1EA-4BBC-97D4-1366A46B0B6E}"/>
            </a:ext>
          </a:extLst>
        </xdr:cNvPr>
        <xdr:cNvCxnSpPr/>
      </xdr:nvCxnSpPr>
      <xdr:spPr>
        <a:xfrm>
          <a:off x="2908300" y="105041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95" name="楕円 194">
          <a:extLst>
            <a:ext uri="{FF2B5EF4-FFF2-40B4-BE49-F238E27FC236}">
              <a16:creationId xmlns:a16="http://schemas.microsoft.com/office/drawing/2014/main" id="{758374F6-2E13-431D-AD83-751503CD639F}"/>
            </a:ext>
          </a:extLst>
        </xdr:cNvPr>
        <xdr:cNvSpPr/>
      </xdr:nvSpPr>
      <xdr:spPr>
        <a:xfrm>
          <a:off x="1968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24493</xdr:rowOff>
    </xdr:from>
    <xdr:to>
      <xdr:col>15</xdr:col>
      <xdr:colOff>50800</xdr:colOff>
      <xdr:row>61</xdr:row>
      <xdr:rowOff>45720</xdr:rowOff>
    </xdr:to>
    <xdr:cxnSp macro="">
      <xdr:nvCxnSpPr>
        <xdr:cNvPr id="196" name="直線コネクタ 195">
          <a:extLst>
            <a:ext uri="{FF2B5EF4-FFF2-40B4-BE49-F238E27FC236}">
              <a16:creationId xmlns:a16="http://schemas.microsoft.com/office/drawing/2014/main" id="{03C857F6-44FF-4AD5-83E7-3DBF2FC5E7F8}"/>
            </a:ext>
          </a:extLst>
        </xdr:cNvPr>
        <xdr:cNvCxnSpPr/>
      </xdr:nvCxnSpPr>
      <xdr:spPr>
        <a:xfrm>
          <a:off x="2019300" y="104829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117384</xdr:rowOff>
    </xdr:from>
    <xdr:to>
      <xdr:col>6</xdr:col>
      <xdr:colOff>38100</xdr:colOff>
      <xdr:row>61</xdr:row>
      <xdr:rowOff>47534</xdr:rowOff>
    </xdr:to>
    <xdr:sp macro="" textlink="">
      <xdr:nvSpPr>
        <xdr:cNvPr id="197" name="楕円 196">
          <a:extLst>
            <a:ext uri="{FF2B5EF4-FFF2-40B4-BE49-F238E27FC236}">
              <a16:creationId xmlns:a16="http://schemas.microsoft.com/office/drawing/2014/main" id="{F6ED05DD-99B1-4100-800A-05C0AD14F1F4}"/>
            </a:ext>
          </a:extLst>
        </xdr:cNvPr>
        <xdr:cNvSpPr/>
      </xdr:nvSpPr>
      <xdr:spPr>
        <a:xfrm>
          <a:off x="1079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168184</xdr:rowOff>
    </xdr:from>
    <xdr:to>
      <xdr:col>10</xdr:col>
      <xdr:colOff>114300</xdr:colOff>
      <xdr:row>61</xdr:row>
      <xdr:rowOff>24493</xdr:rowOff>
    </xdr:to>
    <xdr:cxnSp macro="">
      <xdr:nvCxnSpPr>
        <xdr:cNvPr id="198" name="直線コネクタ 197">
          <a:extLst>
            <a:ext uri="{FF2B5EF4-FFF2-40B4-BE49-F238E27FC236}">
              <a16:creationId xmlns:a16="http://schemas.microsoft.com/office/drawing/2014/main" id="{C7976E5B-901C-4BA9-9A38-033627C4BF43}"/>
            </a:ext>
          </a:extLst>
        </xdr:cNvPr>
        <xdr:cNvCxnSpPr/>
      </xdr:nvCxnSpPr>
      <xdr:spPr>
        <a:xfrm>
          <a:off x="1130300" y="104551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7A713F2-11A1-4DF8-A883-D3C5052E05D7}"/>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5B382883-887D-404C-A70E-D1FF0507BB4C}"/>
            </a:ext>
          </a:extLst>
        </xdr:cNvPr>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D453080-A6D8-461F-97D7-240AEA14059C}"/>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C269747-121F-4E10-B120-711CE3E58139}"/>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112140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3760BDE-C787-47B8-8B88-3A31E347D6E1}"/>
            </a:ext>
          </a:extLst>
        </xdr:cNvPr>
        <xdr:cNvSpPr txBox="1"/>
      </xdr:nvSpPr>
      <xdr:spPr>
        <a:xfrm>
          <a:off x="3582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3B253AF-4379-4EE4-B868-5172D662419F}"/>
            </a:ext>
          </a:extLst>
        </xdr:cNvPr>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860FA81-B2F0-462B-A199-63BF06EF6E3C}"/>
            </a:ext>
          </a:extLst>
        </xdr:cNvPr>
        <xdr:cNvSpPr txBox="1"/>
      </xdr:nvSpPr>
      <xdr:spPr>
        <a:xfrm>
          <a:off x="1816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7EA2724-DD65-421E-A1A6-2759F8ECC52C}"/>
            </a:ext>
          </a:extLst>
        </xdr:cNvPr>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D81B4F3-7BD7-4EE2-8F57-4154744E4FE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3284418-3112-4A4B-BAA8-0370182F9B1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EADACC6-D007-4E4B-AE67-1EDE72E8DE8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A61CCEC-0175-4B36-8D9C-0B0CE512E26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26BBAF6-4B04-422F-A76C-842624AD657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B13A07F-032E-4E6F-8F0E-6C2D0FF555B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6428C35-4D8D-4285-9246-67B877EBBF3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F8F31D9-2F6C-42F5-8525-BCDBC416D56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52FD444-369A-4A76-8182-6A9F2475F3C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6C3F520-D7C6-41F1-9B6B-DA4B2B740AD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C20D1177-5DEC-48E9-AE3B-F78A89FBA41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F56B12DC-4EAF-4926-831F-4218266E75DC}"/>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688F3541-8CDE-4181-8C1D-CA8871CED9E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C22333ED-DCE5-40FC-96A6-061C846E4F1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E7D3FD34-02C5-4B75-950B-493DCA6D639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6DE344A6-9652-4349-845F-BD1F7CCD4AB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6DAEAB77-55F8-4BA9-8922-86AB39C3E4A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BC827DBD-6EB3-43F3-8D1A-CF9213852B83}"/>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C2A7131-F5A8-412F-AC5C-51A37E5BDA2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9EB367ED-B214-4A24-BC56-8E3CF50594A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F068F9A-A906-495F-B674-586685164FE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F5883B5B-3F39-429C-8E0A-A5780CC110FF}"/>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88A05B98-4471-43E1-B789-DD5BB362B14B}"/>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342E5299-DF54-4804-9D08-D5916B698B54}"/>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B709DF4F-1883-4114-AEFA-CACAB1FB51CB}"/>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D28AB557-4191-4550-9831-559B864383D0}"/>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C578BB56-2895-4C01-82EE-1BE05EF66DAC}"/>
            </a:ext>
          </a:extLst>
        </xdr:cNvPr>
        <xdr:cNvSpPr txBox="1"/>
      </xdr:nvSpPr>
      <xdr:spPr>
        <a:xfrm>
          <a:off x="10515600" y="10625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D47E51A7-1A3B-457A-BDB2-C2DA0CD8B435}"/>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5B895687-E795-450B-BD01-ADC78603B245}"/>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31DB5B7A-406C-4654-8F9C-FBA7C74F13B5}"/>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969616BE-167B-4B4A-B654-768404B1AE1C}"/>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6F0184D9-ECF1-40FA-AC56-7575E71CBDBC}"/>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8C435D8-6360-4E3E-A70F-C31B96FF90A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0801A31-3587-46D7-8BD7-E0786E1AD5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362B078-B081-4AE0-93B5-785B265917D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350C186-1129-45DF-9BEA-91984EEB728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B4B78FA-2254-424B-AF4F-B775BB9869A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63344</xdr:rowOff>
    </xdr:from>
    <xdr:to>
      <xdr:col>55</xdr:col>
      <xdr:colOff>50800</xdr:colOff>
      <xdr:row>60</xdr:row>
      <xdr:rowOff>164944</xdr:rowOff>
    </xdr:to>
    <xdr:sp macro="" textlink="">
      <xdr:nvSpPr>
        <xdr:cNvPr id="244" name="楕円 243">
          <a:extLst>
            <a:ext uri="{FF2B5EF4-FFF2-40B4-BE49-F238E27FC236}">
              <a16:creationId xmlns:a16="http://schemas.microsoft.com/office/drawing/2014/main" id="{403A194C-0153-49CC-B768-DB7D3F75D11B}"/>
            </a:ext>
          </a:extLst>
        </xdr:cNvPr>
        <xdr:cNvSpPr/>
      </xdr:nvSpPr>
      <xdr:spPr>
        <a:xfrm>
          <a:off x="10426700" y="1035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86221</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F4195C0B-53D1-4897-91AC-F851146F8C26}"/>
            </a:ext>
          </a:extLst>
        </xdr:cNvPr>
        <xdr:cNvSpPr txBox="1"/>
      </xdr:nvSpPr>
      <xdr:spPr>
        <a:xfrm>
          <a:off x="10515600" y="102017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80697</xdr:rowOff>
    </xdr:from>
    <xdr:to>
      <xdr:col>50</xdr:col>
      <xdr:colOff>165100</xdr:colOff>
      <xdr:row>61</xdr:row>
      <xdr:rowOff>10847</xdr:rowOff>
    </xdr:to>
    <xdr:sp macro="" textlink="">
      <xdr:nvSpPr>
        <xdr:cNvPr id="246" name="楕円 245">
          <a:extLst>
            <a:ext uri="{FF2B5EF4-FFF2-40B4-BE49-F238E27FC236}">
              <a16:creationId xmlns:a16="http://schemas.microsoft.com/office/drawing/2014/main" id="{B24AD82C-AAD8-40C7-B9EF-E8E0305D4DF8}"/>
            </a:ext>
          </a:extLst>
        </xdr:cNvPr>
        <xdr:cNvSpPr/>
      </xdr:nvSpPr>
      <xdr:spPr>
        <a:xfrm>
          <a:off x="9588500" y="103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114144</xdr:rowOff>
    </xdr:from>
    <xdr:to>
      <xdr:col>55</xdr:col>
      <xdr:colOff>0</xdr:colOff>
      <xdr:row>60</xdr:row>
      <xdr:rowOff>131497</xdr:rowOff>
    </xdr:to>
    <xdr:cxnSp macro="">
      <xdr:nvCxnSpPr>
        <xdr:cNvPr id="247" name="直線コネクタ 246">
          <a:extLst>
            <a:ext uri="{FF2B5EF4-FFF2-40B4-BE49-F238E27FC236}">
              <a16:creationId xmlns:a16="http://schemas.microsoft.com/office/drawing/2014/main" id="{E7C36273-DC2F-42DC-BEA9-3E5103844E99}"/>
            </a:ext>
          </a:extLst>
        </xdr:cNvPr>
        <xdr:cNvCxnSpPr/>
      </xdr:nvCxnSpPr>
      <xdr:spPr>
        <a:xfrm flipV="1">
          <a:off x="9639300" y="10401144"/>
          <a:ext cx="838200" cy="1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104906</xdr:rowOff>
    </xdr:from>
    <xdr:to>
      <xdr:col>46</xdr:col>
      <xdr:colOff>38100</xdr:colOff>
      <xdr:row>61</xdr:row>
      <xdr:rowOff>35056</xdr:rowOff>
    </xdr:to>
    <xdr:sp macro="" textlink="">
      <xdr:nvSpPr>
        <xdr:cNvPr id="248" name="楕円 247">
          <a:extLst>
            <a:ext uri="{FF2B5EF4-FFF2-40B4-BE49-F238E27FC236}">
              <a16:creationId xmlns:a16="http://schemas.microsoft.com/office/drawing/2014/main" id="{957C2425-A712-45B1-92D0-DCBD381C3240}"/>
            </a:ext>
          </a:extLst>
        </xdr:cNvPr>
        <xdr:cNvSpPr/>
      </xdr:nvSpPr>
      <xdr:spPr>
        <a:xfrm>
          <a:off x="8699500" y="1039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131497</xdr:rowOff>
    </xdr:from>
    <xdr:to>
      <xdr:col>50</xdr:col>
      <xdr:colOff>114300</xdr:colOff>
      <xdr:row>60</xdr:row>
      <xdr:rowOff>155706</xdr:rowOff>
    </xdr:to>
    <xdr:cxnSp macro="">
      <xdr:nvCxnSpPr>
        <xdr:cNvPr id="249" name="直線コネクタ 248">
          <a:extLst>
            <a:ext uri="{FF2B5EF4-FFF2-40B4-BE49-F238E27FC236}">
              <a16:creationId xmlns:a16="http://schemas.microsoft.com/office/drawing/2014/main" id="{86451470-5708-426A-85D8-7387EAFB970B}"/>
            </a:ext>
          </a:extLst>
        </xdr:cNvPr>
        <xdr:cNvCxnSpPr/>
      </xdr:nvCxnSpPr>
      <xdr:spPr>
        <a:xfrm flipV="1">
          <a:off x="8750300" y="10418497"/>
          <a:ext cx="889000" cy="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110084</xdr:rowOff>
    </xdr:from>
    <xdr:to>
      <xdr:col>41</xdr:col>
      <xdr:colOff>101600</xdr:colOff>
      <xdr:row>61</xdr:row>
      <xdr:rowOff>40234</xdr:rowOff>
    </xdr:to>
    <xdr:sp macro="" textlink="">
      <xdr:nvSpPr>
        <xdr:cNvPr id="250" name="楕円 249">
          <a:extLst>
            <a:ext uri="{FF2B5EF4-FFF2-40B4-BE49-F238E27FC236}">
              <a16:creationId xmlns:a16="http://schemas.microsoft.com/office/drawing/2014/main" id="{B4B1E74C-346A-4591-8401-2B19A9273319}"/>
            </a:ext>
          </a:extLst>
        </xdr:cNvPr>
        <xdr:cNvSpPr/>
      </xdr:nvSpPr>
      <xdr:spPr>
        <a:xfrm>
          <a:off x="7810500" y="103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155706</xdr:rowOff>
    </xdr:from>
    <xdr:to>
      <xdr:col>45</xdr:col>
      <xdr:colOff>177800</xdr:colOff>
      <xdr:row>60</xdr:row>
      <xdr:rowOff>160884</xdr:rowOff>
    </xdr:to>
    <xdr:cxnSp macro="">
      <xdr:nvCxnSpPr>
        <xdr:cNvPr id="251" name="直線コネクタ 250">
          <a:extLst>
            <a:ext uri="{FF2B5EF4-FFF2-40B4-BE49-F238E27FC236}">
              <a16:creationId xmlns:a16="http://schemas.microsoft.com/office/drawing/2014/main" id="{AF122206-84A6-481E-B345-5555FE0D5735}"/>
            </a:ext>
          </a:extLst>
        </xdr:cNvPr>
        <xdr:cNvCxnSpPr/>
      </xdr:nvCxnSpPr>
      <xdr:spPr>
        <a:xfrm flipV="1">
          <a:off x="7861300" y="10442706"/>
          <a:ext cx="889000" cy="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120162</xdr:rowOff>
    </xdr:from>
    <xdr:to>
      <xdr:col>36</xdr:col>
      <xdr:colOff>165100</xdr:colOff>
      <xdr:row>61</xdr:row>
      <xdr:rowOff>50312</xdr:rowOff>
    </xdr:to>
    <xdr:sp macro="" textlink="">
      <xdr:nvSpPr>
        <xdr:cNvPr id="252" name="楕円 251">
          <a:extLst>
            <a:ext uri="{FF2B5EF4-FFF2-40B4-BE49-F238E27FC236}">
              <a16:creationId xmlns:a16="http://schemas.microsoft.com/office/drawing/2014/main" id="{534E353A-3C55-4A48-AE3D-DC314613BB99}"/>
            </a:ext>
          </a:extLst>
        </xdr:cNvPr>
        <xdr:cNvSpPr/>
      </xdr:nvSpPr>
      <xdr:spPr>
        <a:xfrm>
          <a:off x="6921500" y="1040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160884</xdr:rowOff>
    </xdr:from>
    <xdr:to>
      <xdr:col>41</xdr:col>
      <xdr:colOff>50800</xdr:colOff>
      <xdr:row>60</xdr:row>
      <xdr:rowOff>170962</xdr:rowOff>
    </xdr:to>
    <xdr:cxnSp macro="">
      <xdr:nvCxnSpPr>
        <xdr:cNvPr id="253" name="直線コネクタ 252">
          <a:extLst>
            <a:ext uri="{FF2B5EF4-FFF2-40B4-BE49-F238E27FC236}">
              <a16:creationId xmlns:a16="http://schemas.microsoft.com/office/drawing/2014/main" id="{105E2B5E-1CDA-4858-9DF5-DB017D74A479}"/>
            </a:ext>
          </a:extLst>
        </xdr:cNvPr>
        <xdr:cNvCxnSpPr/>
      </xdr:nvCxnSpPr>
      <xdr:spPr>
        <a:xfrm flipV="1">
          <a:off x="6972300" y="10447884"/>
          <a:ext cx="8890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138725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4ED90599-666F-41EE-B591-23094703A90B}"/>
            </a:ext>
          </a:extLst>
        </xdr:cNvPr>
        <xdr:cNvSpPr txBox="1"/>
      </xdr:nvSpPr>
      <xdr:spPr>
        <a:xfrm>
          <a:off x="9327095" y="1076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171052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775561EA-9B4D-496B-AFA9-D3156A0D9F42}"/>
            </a:ext>
          </a:extLst>
        </xdr:cNvPr>
        <xdr:cNvSpPr txBox="1"/>
      </xdr:nvSpPr>
      <xdr:spPr>
        <a:xfrm>
          <a:off x="8450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136234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961FF689-9CD6-4F76-8ABB-3F481A8E125B}"/>
            </a:ext>
          </a:extLst>
        </xdr:cNvPr>
        <xdr:cNvSpPr txBox="1"/>
      </xdr:nvSpPr>
      <xdr:spPr>
        <a:xfrm>
          <a:off x="7561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121200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C4DBE5AC-D313-459B-A425-EFB213BA64D1}"/>
            </a:ext>
          </a:extLst>
        </xdr:cNvPr>
        <xdr:cNvSpPr txBox="1"/>
      </xdr:nvSpPr>
      <xdr:spPr>
        <a:xfrm>
          <a:off x="6672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27374</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C84B2324-0BB1-47FB-9D29-FC573740DD94}"/>
            </a:ext>
          </a:extLst>
        </xdr:cNvPr>
        <xdr:cNvSpPr txBox="1"/>
      </xdr:nvSpPr>
      <xdr:spPr>
        <a:xfrm>
          <a:off x="9281505" y="101429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51583</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002BBF0A-DF62-43B2-AF73-11F7315A77F1}"/>
            </a:ext>
          </a:extLst>
        </xdr:cNvPr>
        <xdr:cNvSpPr txBox="1"/>
      </xdr:nvSpPr>
      <xdr:spPr>
        <a:xfrm>
          <a:off x="8405205" y="101671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56761</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C22E183F-262E-4353-87A4-6D5B3BB43C5D}"/>
            </a:ext>
          </a:extLst>
        </xdr:cNvPr>
        <xdr:cNvSpPr txBox="1"/>
      </xdr:nvSpPr>
      <xdr:spPr>
        <a:xfrm>
          <a:off x="7516205" y="10172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66839</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2140C7A8-DEB3-47F0-9B1C-7EA8BF9CD74A}"/>
            </a:ext>
          </a:extLst>
        </xdr:cNvPr>
        <xdr:cNvSpPr txBox="1"/>
      </xdr:nvSpPr>
      <xdr:spPr>
        <a:xfrm>
          <a:off x="6627205" y="101823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371E8F1-CB6C-41E8-B2DD-40ADCBE9787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35B858E-CC2A-4403-BEDD-D6B92EEDD3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52F12B1-1747-4A1F-AB58-81CE58909B3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23173F1-C27F-4CFE-9B0A-BC5C6435C4C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765BF37-2A23-4B66-A06A-5D99CAA2CFB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07753D7-0FFF-427E-956F-82B5A44090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B49B93D-F7E0-4EF3-9047-0C18145DC8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859C5F2-9584-4DBD-B018-B0515A88B74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DB6812E-DE10-448C-8E62-6B02B5C0DA9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B62D5AD-FB4B-4EFD-BC5B-DF609580D4D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FB973EF-5EF3-4056-9266-25CBAB6089E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BB9E97B7-A5A0-4A1A-9DA5-48FEC209086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A46EC22-3909-4460-9B36-13AD987CABA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27736130-53BD-4596-AEE3-1E42A25A026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14964B74-BD67-459F-9D2B-B447CDBD245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1E53FF4C-095E-48F7-B381-D1448A46371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CC19E77-64D7-4A3D-B42A-B4AC9340A00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C789EF5E-1449-4E1A-ACA5-119D2701B74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7931BE49-D622-41BF-83D3-1F4D0642520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EA9CFB19-6631-4A17-B536-9F8B63D7060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1457313B-2708-4869-96FD-BB529AF090C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D931034A-ADC2-4A54-9FA8-52D7FB6D58F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7131D631-9BB8-41F3-89C2-C7DEA03B01C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62A8960-6C2D-4E69-BEC2-2E0B2273CBF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86BE3DE1-1DFF-41E5-89A8-F8CF877F5FB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F9CDE77B-4D3F-4962-96BF-173DBB166267}"/>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BF177C61-7F2F-4C63-8964-30812FD3899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AD4FF9E7-9601-4B5C-9778-4646B855586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A48690F0-D2D2-4895-8D0D-EFCF47AC09D7}"/>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C3E1DDD8-4E47-4648-8FE5-A9A2D52A0225}"/>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9CF722F8-87E0-415E-AC23-3A0021BF5689}"/>
            </a:ext>
          </a:extLst>
        </xdr:cNvPr>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5515179E-80B6-4EF8-A099-56D6F1121121}"/>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id="{7EC433C8-0844-4AD7-AAF4-C8EAE81BB91D}"/>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id="{D17F73AF-3EFA-422E-9DFA-F062524DEC8C}"/>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id="{8645046E-2390-45EA-99B0-4D5EDA704772}"/>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id="{BCFD548A-AEAF-4824-8B3F-422B063C8A1B}"/>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F4C95D2-30CC-4287-9374-CD0EAF06CC2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11D5A6D-BE47-402C-BFCD-A8458D1CFF9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8A80AC1-0D31-4E3A-ADD0-35D9BDDCA87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A151045-B037-430B-AF19-BC5DF4ECAD6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C4D5D99-0403-4960-A8BF-CF83124BBB6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144055</xdr:rowOff>
    </xdr:from>
    <xdr:to>
      <xdr:col>24</xdr:col>
      <xdr:colOff>114300</xdr:colOff>
      <xdr:row>83</xdr:row>
      <xdr:rowOff>74205</xdr:rowOff>
    </xdr:to>
    <xdr:sp macro="" textlink="">
      <xdr:nvSpPr>
        <xdr:cNvPr id="303" name="楕円 302">
          <a:extLst>
            <a:ext uri="{FF2B5EF4-FFF2-40B4-BE49-F238E27FC236}">
              <a16:creationId xmlns:a16="http://schemas.microsoft.com/office/drawing/2014/main" id="{D426814F-50C2-4F8F-9D78-5D1850FD8B46}"/>
            </a:ext>
          </a:extLst>
        </xdr:cNvPr>
        <xdr:cNvSpPr/>
      </xdr:nvSpPr>
      <xdr:spPr>
        <a:xfrm>
          <a:off x="45847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166932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944AFBD2-01D3-4C97-B8A4-8C45CB2048E8}"/>
            </a:ext>
          </a:extLst>
        </xdr:cNvPr>
        <xdr:cNvSpPr txBox="1"/>
      </xdr:nvSpPr>
      <xdr:spPr>
        <a:xfrm>
          <a:off x="4673600" y="1405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116295</xdr:rowOff>
    </xdr:from>
    <xdr:to>
      <xdr:col>20</xdr:col>
      <xdr:colOff>38100</xdr:colOff>
      <xdr:row>83</xdr:row>
      <xdr:rowOff>46445</xdr:rowOff>
    </xdr:to>
    <xdr:sp macro="" textlink="">
      <xdr:nvSpPr>
        <xdr:cNvPr id="305" name="楕円 304">
          <a:extLst>
            <a:ext uri="{FF2B5EF4-FFF2-40B4-BE49-F238E27FC236}">
              <a16:creationId xmlns:a16="http://schemas.microsoft.com/office/drawing/2014/main" id="{FE59ACAD-03C9-4F03-913C-DCBA1256AD38}"/>
            </a:ext>
          </a:extLst>
        </xdr:cNvPr>
        <xdr:cNvSpPr/>
      </xdr:nvSpPr>
      <xdr:spPr>
        <a:xfrm>
          <a:off x="3746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167095</xdr:rowOff>
    </xdr:from>
    <xdr:to>
      <xdr:col>24</xdr:col>
      <xdr:colOff>63500</xdr:colOff>
      <xdr:row>83</xdr:row>
      <xdr:rowOff>23405</xdr:rowOff>
    </xdr:to>
    <xdr:cxnSp macro="">
      <xdr:nvCxnSpPr>
        <xdr:cNvPr id="306" name="直線コネクタ 305">
          <a:extLst>
            <a:ext uri="{FF2B5EF4-FFF2-40B4-BE49-F238E27FC236}">
              <a16:creationId xmlns:a16="http://schemas.microsoft.com/office/drawing/2014/main" id="{9BA44568-6DC1-4ECC-89A2-F9EB04468E9D}"/>
            </a:ext>
          </a:extLst>
        </xdr:cNvPr>
        <xdr:cNvCxnSpPr/>
      </xdr:nvCxnSpPr>
      <xdr:spPr>
        <a:xfrm>
          <a:off x="3797300" y="1422599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88537</xdr:rowOff>
    </xdr:from>
    <xdr:to>
      <xdr:col>15</xdr:col>
      <xdr:colOff>101600</xdr:colOff>
      <xdr:row>83</xdr:row>
      <xdr:rowOff>18687</xdr:rowOff>
    </xdr:to>
    <xdr:sp macro="" textlink="">
      <xdr:nvSpPr>
        <xdr:cNvPr id="307" name="楕円 306">
          <a:extLst>
            <a:ext uri="{FF2B5EF4-FFF2-40B4-BE49-F238E27FC236}">
              <a16:creationId xmlns:a16="http://schemas.microsoft.com/office/drawing/2014/main" id="{B56957B9-8F60-4E34-9522-EC74239392BE}"/>
            </a:ext>
          </a:extLst>
        </xdr:cNvPr>
        <xdr:cNvSpPr/>
      </xdr:nvSpPr>
      <xdr:spPr>
        <a:xfrm>
          <a:off x="2857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139337</xdr:rowOff>
    </xdr:from>
    <xdr:to>
      <xdr:col>19</xdr:col>
      <xdr:colOff>177800</xdr:colOff>
      <xdr:row>82</xdr:row>
      <xdr:rowOff>167095</xdr:rowOff>
    </xdr:to>
    <xdr:cxnSp macro="">
      <xdr:nvCxnSpPr>
        <xdr:cNvPr id="308" name="直線コネクタ 307">
          <a:extLst>
            <a:ext uri="{FF2B5EF4-FFF2-40B4-BE49-F238E27FC236}">
              <a16:creationId xmlns:a16="http://schemas.microsoft.com/office/drawing/2014/main" id="{7B78F7C7-18DA-4A05-B99D-1467DAC4ACE0}"/>
            </a:ext>
          </a:extLst>
        </xdr:cNvPr>
        <xdr:cNvCxnSpPr/>
      </xdr:nvCxnSpPr>
      <xdr:spPr>
        <a:xfrm>
          <a:off x="2908300" y="141982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60779</xdr:rowOff>
    </xdr:from>
    <xdr:to>
      <xdr:col>10</xdr:col>
      <xdr:colOff>165100</xdr:colOff>
      <xdr:row>82</xdr:row>
      <xdr:rowOff>162379</xdr:rowOff>
    </xdr:to>
    <xdr:sp macro="" textlink="">
      <xdr:nvSpPr>
        <xdr:cNvPr id="309" name="楕円 308">
          <a:extLst>
            <a:ext uri="{FF2B5EF4-FFF2-40B4-BE49-F238E27FC236}">
              <a16:creationId xmlns:a16="http://schemas.microsoft.com/office/drawing/2014/main" id="{4A2A129C-6FFB-4AF2-B27D-7279C8D2474D}"/>
            </a:ext>
          </a:extLst>
        </xdr:cNvPr>
        <xdr:cNvSpPr/>
      </xdr:nvSpPr>
      <xdr:spPr>
        <a:xfrm>
          <a:off x="1968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111579</xdr:rowOff>
    </xdr:from>
    <xdr:to>
      <xdr:col>15</xdr:col>
      <xdr:colOff>50800</xdr:colOff>
      <xdr:row>82</xdr:row>
      <xdr:rowOff>139337</xdr:rowOff>
    </xdr:to>
    <xdr:cxnSp macro="">
      <xdr:nvCxnSpPr>
        <xdr:cNvPr id="310" name="直線コネクタ 309">
          <a:extLst>
            <a:ext uri="{FF2B5EF4-FFF2-40B4-BE49-F238E27FC236}">
              <a16:creationId xmlns:a16="http://schemas.microsoft.com/office/drawing/2014/main" id="{9383905A-C564-490C-94BE-A8334123AAEC}"/>
            </a:ext>
          </a:extLst>
        </xdr:cNvPr>
        <xdr:cNvCxnSpPr/>
      </xdr:nvCxnSpPr>
      <xdr:spPr>
        <a:xfrm>
          <a:off x="2019300" y="141704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31387</xdr:rowOff>
    </xdr:from>
    <xdr:to>
      <xdr:col>6</xdr:col>
      <xdr:colOff>38100</xdr:colOff>
      <xdr:row>82</xdr:row>
      <xdr:rowOff>132987</xdr:rowOff>
    </xdr:to>
    <xdr:sp macro="" textlink="">
      <xdr:nvSpPr>
        <xdr:cNvPr id="311" name="楕円 310">
          <a:extLst>
            <a:ext uri="{FF2B5EF4-FFF2-40B4-BE49-F238E27FC236}">
              <a16:creationId xmlns:a16="http://schemas.microsoft.com/office/drawing/2014/main" id="{D68B8CF3-DA5F-4129-A983-64CBE4224A8D}"/>
            </a:ext>
          </a:extLst>
        </xdr:cNvPr>
        <xdr:cNvSpPr/>
      </xdr:nvSpPr>
      <xdr:spPr>
        <a:xfrm>
          <a:off x="1079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82187</xdr:rowOff>
    </xdr:from>
    <xdr:to>
      <xdr:col>10</xdr:col>
      <xdr:colOff>114300</xdr:colOff>
      <xdr:row>82</xdr:row>
      <xdr:rowOff>111579</xdr:rowOff>
    </xdr:to>
    <xdr:cxnSp macro="">
      <xdr:nvCxnSpPr>
        <xdr:cNvPr id="312" name="直線コネクタ 311">
          <a:extLst>
            <a:ext uri="{FF2B5EF4-FFF2-40B4-BE49-F238E27FC236}">
              <a16:creationId xmlns:a16="http://schemas.microsoft.com/office/drawing/2014/main" id="{96EABACB-5C61-42C4-A17C-F6B12D4A005A}"/>
            </a:ext>
          </a:extLst>
        </xdr:cNvPr>
        <xdr:cNvCxnSpPr/>
      </xdr:nvCxnSpPr>
      <xdr:spPr>
        <a:xfrm>
          <a:off x="1130300" y="141410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3" name="n_1aveValue【公営住宅】&#10;有形固定資産減価償却率">
          <a:extLst>
            <a:ext uri="{FF2B5EF4-FFF2-40B4-BE49-F238E27FC236}">
              <a16:creationId xmlns:a16="http://schemas.microsoft.com/office/drawing/2014/main" id="{03233138-8760-486F-A5C6-5498A5C84F98}"/>
            </a:ext>
          </a:extLst>
        </xdr:cNvPr>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14" name="n_2aveValue【公営住宅】&#10;有形固定資産減価償却率">
          <a:extLst>
            <a:ext uri="{FF2B5EF4-FFF2-40B4-BE49-F238E27FC236}">
              <a16:creationId xmlns:a16="http://schemas.microsoft.com/office/drawing/2014/main" id="{1AAD9005-0243-4756-A93C-CA6A58AF71EC}"/>
            </a:ext>
          </a:extLst>
        </xdr:cNvPr>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15" name="n_3aveValue【公営住宅】&#10;有形固定資産減価償却率">
          <a:extLst>
            <a:ext uri="{FF2B5EF4-FFF2-40B4-BE49-F238E27FC236}">
              <a16:creationId xmlns:a16="http://schemas.microsoft.com/office/drawing/2014/main" id="{F6AC7B4E-5C95-41EB-97AE-B3C14D280E2F}"/>
            </a:ext>
          </a:extLst>
        </xdr:cNvPr>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a:extLst>
            <a:ext uri="{FF2B5EF4-FFF2-40B4-BE49-F238E27FC236}">
              <a16:creationId xmlns:a16="http://schemas.microsoft.com/office/drawing/2014/main" id="{C1B5D8B5-547C-4428-8C4D-42F19851D63B}"/>
            </a:ext>
          </a:extLst>
        </xdr:cNvPr>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62972</xdr:rowOff>
    </xdr:from>
    <xdr:ext cx="405111" cy="259045"/>
    <xdr:sp macro="" textlink="">
      <xdr:nvSpPr>
        <xdr:cNvPr id="317" name="n_1mainValue【公営住宅】&#10;有形固定資産減価償却率">
          <a:extLst>
            <a:ext uri="{FF2B5EF4-FFF2-40B4-BE49-F238E27FC236}">
              <a16:creationId xmlns:a16="http://schemas.microsoft.com/office/drawing/2014/main" id="{3B1078D1-4F92-41D5-A596-8EFBAE4C312A}"/>
            </a:ext>
          </a:extLst>
        </xdr:cNvPr>
        <xdr:cNvSpPr txBox="1"/>
      </xdr:nvSpPr>
      <xdr:spPr>
        <a:xfrm>
          <a:off x="3582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35214</xdr:rowOff>
    </xdr:from>
    <xdr:ext cx="405111" cy="259045"/>
    <xdr:sp macro="" textlink="">
      <xdr:nvSpPr>
        <xdr:cNvPr id="318" name="n_2mainValue【公営住宅】&#10;有形固定資産減価償却率">
          <a:extLst>
            <a:ext uri="{FF2B5EF4-FFF2-40B4-BE49-F238E27FC236}">
              <a16:creationId xmlns:a16="http://schemas.microsoft.com/office/drawing/2014/main" id="{62FC6696-0C3D-4DB6-843E-AC827F3DA58B}"/>
            </a:ext>
          </a:extLst>
        </xdr:cNvPr>
        <xdr:cNvSpPr txBox="1"/>
      </xdr:nvSpPr>
      <xdr:spPr>
        <a:xfrm>
          <a:off x="2705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9" name="n_3mainValue【公営住宅】&#10;有形固定資産減価償却率">
          <a:extLst>
            <a:ext uri="{FF2B5EF4-FFF2-40B4-BE49-F238E27FC236}">
              <a16:creationId xmlns:a16="http://schemas.microsoft.com/office/drawing/2014/main" id="{7632F496-C960-405F-A16E-FB1A934512FB}"/>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149514</xdr:rowOff>
    </xdr:from>
    <xdr:ext cx="405111" cy="259045"/>
    <xdr:sp macro="" textlink="">
      <xdr:nvSpPr>
        <xdr:cNvPr id="320" name="n_4mainValue【公営住宅】&#10;有形固定資産減価償却率">
          <a:extLst>
            <a:ext uri="{FF2B5EF4-FFF2-40B4-BE49-F238E27FC236}">
              <a16:creationId xmlns:a16="http://schemas.microsoft.com/office/drawing/2014/main" id="{03DF0EBB-363C-43D5-AB37-6F3F124517E8}"/>
            </a:ext>
          </a:extLst>
        </xdr:cNvPr>
        <xdr:cNvSpPr txBox="1"/>
      </xdr:nvSpPr>
      <xdr:spPr>
        <a:xfrm>
          <a:off x="927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35D65DFE-507D-46FC-803E-03C6B287FC7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445603A-F88C-484B-906E-9EE69506BED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8A9A46F-FF85-4532-AA5B-26ECE054897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24AED7EE-E8B7-40BE-BB8A-A14A6A14A08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3DC86E4-F300-44DB-924E-F8A73201CA8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734ACFA-43DC-4BA1-93FE-C296B4F4B09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59A3445-A118-46A4-A8C2-AAD351EB8B8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3E753217-99D3-47D3-9CFE-2FCE3E42964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2BB3F75-7FA3-4676-88DB-31B39CF1E40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DB615D69-F09A-4515-BFED-740E5B95C34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66806490-2838-48D2-8A63-787388C9782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A9533AA9-D882-4804-9C4A-E2AE7D81CCA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BCEE6588-671C-49A5-9314-545686B63B3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25DD4B0E-738B-4ECE-9C55-DCC17E851B42}"/>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5E7A235E-03CE-4C4B-A23B-01799E6F650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AAB3562C-F5FE-4818-A24F-FC7379CC66E1}"/>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E8CB7A7F-8D04-48F3-B5B4-01B7B1B1D35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2158BAEF-30F4-4DB8-AC22-A0F7AAD544A7}"/>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C4403D1B-1FD9-46D6-B37F-6AF32188A76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DE6D5244-CC22-4CFF-BB65-1DD810D4962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DCE178CB-B1CC-4C74-B304-57238622E58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C0E17789-D12A-46C0-AF07-4270AD627B87}"/>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D5C4CF71-C4FA-47F9-AF86-9C54BC7670DF}"/>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7CA1E756-A2BE-44A7-B0BB-45E39B14945E}"/>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898A2002-F5E7-4600-822A-81EA3466073A}"/>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F884B40D-74BF-4137-B376-1184D4B5173B}"/>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47" name="【公営住宅】&#10;一人当たり面積平均値テキスト">
          <a:extLst>
            <a:ext uri="{FF2B5EF4-FFF2-40B4-BE49-F238E27FC236}">
              <a16:creationId xmlns:a16="http://schemas.microsoft.com/office/drawing/2014/main" id="{4D837BF5-D96D-410D-82DD-EEFCE21D66B5}"/>
            </a:ext>
          </a:extLst>
        </xdr:cNvPr>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15793166-4B0C-4E5E-9DD6-8CC06E178935}"/>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id="{C2B7F497-49C5-489C-8B32-11A8C7726590}"/>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id="{39038B75-5D7B-44AC-AB9F-8E9BD6C016F7}"/>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id="{FD180A5B-B5D4-43B0-977C-AC5700951D6C}"/>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id="{F666A48F-DF8C-443F-8BFE-C45D44694F52}"/>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88BD94E-3EC1-4C8A-9792-316EFEB3070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B96B724-7BC6-49BF-A03A-775B4BEE239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681F4FA-0F56-4F03-B795-235F6FE945F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38DC1DE-E2BE-48A8-8664-72F1D769B3F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776707B-896F-4682-80DD-445E7E6419D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146452</xdr:rowOff>
    </xdr:from>
    <xdr:to>
      <xdr:col>55</xdr:col>
      <xdr:colOff>50800</xdr:colOff>
      <xdr:row>85</xdr:row>
      <xdr:rowOff>76602</xdr:rowOff>
    </xdr:to>
    <xdr:sp macro="" textlink="">
      <xdr:nvSpPr>
        <xdr:cNvPr id="358" name="楕円 357">
          <a:extLst>
            <a:ext uri="{FF2B5EF4-FFF2-40B4-BE49-F238E27FC236}">
              <a16:creationId xmlns:a16="http://schemas.microsoft.com/office/drawing/2014/main" id="{EA4E0B66-DD66-4E55-A55A-2A4DD718C2FD}"/>
            </a:ext>
          </a:extLst>
        </xdr:cNvPr>
        <xdr:cNvSpPr/>
      </xdr:nvSpPr>
      <xdr:spPr>
        <a:xfrm>
          <a:off x="10426700" y="145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169329</xdr:rowOff>
    </xdr:from>
    <xdr:ext cx="469744" cy="259045"/>
    <xdr:sp macro="" textlink="">
      <xdr:nvSpPr>
        <xdr:cNvPr id="359" name="【公営住宅】&#10;一人当たり面積該当値テキスト">
          <a:extLst>
            <a:ext uri="{FF2B5EF4-FFF2-40B4-BE49-F238E27FC236}">
              <a16:creationId xmlns:a16="http://schemas.microsoft.com/office/drawing/2014/main" id="{809FA0D3-DEDC-4EDD-8A97-B673DEC252DE}"/>
            </a:ext>
          </a:extLst>
        </xdr:cNvPr>
        <xdr:cNvSpPr txBox="1"/>
      </xdr:nvSpPr>
      <xdr:spPr>
        <a:xfrm>
          <a:off x="10515600" y="1439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152029</xdr:rowOff>
    </xdr:from>
    <xdr:to>
      <xdr:col>50</xdr:col>
      <xdr:colOff>165100</xdr:colOff>
      <xdr:row>85</xdr:row>
      <xdr:rowOff>82179</xdr:rowOff>
    </xdr:to>
    <xdr:sp macro="" textlink="">
      <xdr:nvSpPr>
        <xdr:cNvPr id="360" name="楕円 359">
          <a:extLst>
            <a:ext uri="{FF2B5EF4-FFF2-40B4-BE49-F238E27FC236}">
              <a16:creationId xmlns:a16="http://schemas.microsoft.com/office/drawing/2014/main" id="{30BE21B5-A6AD-4C3B-92B7-38A093517AC7}"/>
            </a:ext>
          </a:extLst>
        </xdr:cNvPr>
        <xdr:cNvSpPr/>
      </xdr:nvSpPr>
      <xdr:spPr>
        <a:xfrm>
          <a:off x="9588500" y="145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25802</xdr:rowOff>
    </xdr:from>
    <xdr:to>
      <xdr:col>55</xdr:col>
      <xdr:colOff>0</xdr:colOff>
      <xdr:row>85</xdr:row>
      <xdr:rowOff>31379</xdr:rowOff>
    </xdr:to>
    <xdr:cxnSp macro="">
      <xdr:nvCxnSpPr>
        <xdr:cNvPr id="361" name="直線コネクタ 360">
          <a:extLst>
            <a:ext uri="{FF2B5EF4-FFF2-40B4-BE49-F238E27FC236}">
              <a16:creationId xmlns:a16="http://schemas.microsoft.com/office/drawing/2014/main" id="{75E61BDA-BCC2-4BEC-A8AE-0EBB2B1D9AD8}"/>
            </a:ext>
          </a:extLst>
        </xdr:cNvPr>
        <xdr:cNvCxnSpPr/>
      </xdr:nvCxnSpPr>
      <xdr:spPr>
        <a:xfrm flipV="1">
          <a:off x="9639300" y="14599052"/>
          <a:ext cx="8382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159207</xdr:rowOff>
    </xdr:from>
    <xdr:to>
      <xdr:col>46</xdr:col>
      <xdr:colOff>38100</xdr:colOff>
      <xdr:row>85</xdr:row>
      <xdr:rowOff>89357</xdr:rowOff>
    </xdr:to>
    <xdr:sp macro="" textlink="">
      <xdr:nvSpPr>
        <xdr:cNvPr id="362" name="楕円 361">
          <a:extLst>
            <a:ext uri="{FF2B5EF4-FFF2-40B4-BE49-F238E27FC236}">
              <a16:creationId xmlns:a16="http://schemas.microsoft.com/office/drawing/2014/main" id="{265DFEDB-6D7B-4FEE-BDE6-056C18391248}"/>
            </a:ext>
          </a:extLst>
        </xdr:cNvPr>
        <xdr:cNvSpPr/>
      </xdr:nvSpPr>
      <xdr:spPr>
        <a:xfrm>
          <a:off x="8699500" y="1456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31379</xdr:rowOff>
    </xdr:from>
    <xdr:to>
      <xdr:col>50</xdr:col>
      <xdr:colOff>114300</xdr:colOff>
      <xdr:row>85</xdr:row>
      <xdr:rowOff>38557</xdr:rowOff>
    </xdr:to>
    <xdr:cxnSp macro="">
      <xdr:nvCxnSpPr>
        <xdr:cNvPr id="363" name="直線コネクタ 362">
          <a:extLst>
            <a:ext uri="{FF2B5EF4-FFF2-40B4-BE49-F238E27FC236}">
              <a16:creationId xmlns:a16="http://schemas.microsoft.com/office/drawing/2014/main" id="{EA068A2C-1EDF-4064-A036-0DD32EC6106B}"/>
            </a:ext>
          </a:extLst>
        </xdr:cNvPr>
        <xdr:cNvCxnSpPr/>
      </xdr:nvCxnSpPr>
      <xdr:spPr>
        <a:xfrm flipV="1">
          <a:off x="8750300" y="14604629"/>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159984</xdr:rowOff>
    </xdr:from>
    <xdr:to>
      <xdr:col>41</xdr:col>
      <xdr:colOff>101600</xdr:colOff>
      <xdr:row>85</xdr:row>
      <xdr:rowOff>90134</xdr:rowOff>
    </xdr:to>
    <xdr:sp macro="" textlink="">
      <xdr:nvSpPr>
        <xdr:cNvPr id="364" name="楕円 363">
          <a:extLst>
            <a:ext uri="{FF2B5EF4-FFF2-40B4-BE49-F238E27FC236}">
              <a16:creationId xmlns:a16="http://schemas.microsoft.com/office/drawing/2014/main" id="{1049B915-A816-45A0-86DC-6FB355573C4A}"/>
            </a:ext>
          </a:extLst>
        </xdr:cNvPr>
        <xdr:cNvSpPr/>
      </xdr:nvSpPr>
      <xdr:spPr>
        <a:xfrm>
          <a:off x="7810500" y="1456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38557</xdr:rowOff>
    </xdr:from>
    <xdr:to>
      <xdr:col>45</xdr:col>
      <xdr:colOff>177800</xdr:colOff>
      <xdr:row>85</xdr:row>
      <xdr:rowOff>39334</xdr:rowOff>
    </xdr:to>
    <xdr:cxnSp macro="">
      <xdr:nvCxnSpPr>
        <xdr:cNvPr id="365" name="直線コネクタ 364">
          <a:extLst>
            <a:ext uri="{FF2B5EF4-FFF2-40B4-BE49-F238E27FC236}">
              <a16:creationId xmlns:a16="http://schemas.microsoft.com/office/drawing/2014/main" id="{157EBB33-363E-4402-B360-83AB08E7AE67}"/>
            </a:ext>
          </a:extLst>
        </xdr:cNvPr>
        <xdr:cNvCxnSpPr/>
      </xdr:nvCxnSpPr>
      <xdr:spPr>
        <a:xfrm flipV="1">
          <a:off x="7861300" y="14611807"/>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169540</xdr:rowOff>
    </xdr:from>
    <xdr:to>
      <xdr:col>36</xdr:col>
      <xdr:colOff>165100</xdr:colOff>
      <xdr:row>85</xdr:row>
      <xdr:rowOff>99690</xdr:rowOff>
    </xdr:to>
    <xdr:sp macro="" textlink="">
      <xdr:nvSpPr>
        <xdr:cNvPr id="366" name="楕円 365">
          <a:extLst>
            <a:ext uri="{FF2B5EF4-FFF2-40B4-BE49-F238E27FC236}">
              <a16:creationId xmlns:a16="http://schemas.microsoft.com/office/drawing/2014/main" id="{2DC43119-4EE7-4482-92D2-232C3417FBF7}"/>
            </a:ext>
          </a:extLst>
        </xdr:cNvPr>
        <xdr:cNvSpPr/>
      </xdr:nvSpPr>
      <xdr:spPr>
        <a:xfrm>
          <a:off x="6921500" y="1457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39334</xdr:rowOff>
    </xdr:from>
    <xdr:to>
      <xdr:col>41</xdr:col>
      <xdr:colOff>50800</xdr:colOff>
      <xdr:row>85</xdr:row>
      <xdr:rowOff>48890</xdr:rowOff>
    </xdr:to>
    <xdr:cxnSp macro="">
      <xdr:nvCxnSpPr>
        <xdr:cNvPr id="367" name="直線コネクタ 366">
          <a:extLst>
            <a:ext uri="{FF2B5EF4-FFF2-40B4-BE49-F238E27FC236}">
              <a16:creationId xmlns:a16="http://schemas.microsoft.com/office/drawing/2014/main" id="{8BD17672-0F7D-4714-B314-AC68811B848A}"/>
            </a:ext>
          </a:extLst>
        </xdr:cNvPr>
        <xdr:cNvCxnSpPr/>
      </xdr:nvCxnSpPr>
      <xdr:spPr>
        <a:xfrm flipV="1">
          <a:off x="6972300" y="14612584"/>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18533</xdr:rowOff>
    </xdr:from>
    <xdr:ext cx="469744" cy="259045"/>
    <xdr:sp macro="" textlink="">
      <xdr:nvSpPr>
        <xdr:cNvPr id="368" name="n_1aveValue【公営住宅】&#10;一人当たり面積">
          <a:extLst>
            <a:ext uri="{FF2B5EF4-FFF2-40B4-BE49-F238E27FC236}">
              <a16:creationId xmlns:a16="http://schemas.microsoft.com/office/drawing/2014/main" id="{D9C278E4-8B66-4A97-BE48-2B79598652B5}"/>
            </a:ext>
          </a:extLst>
        </xdr:cNvPr>
        <xdr:cNvSpPr txBox="1"/>
      </xdr:nvSpPr>
      <xdr:spPr>
        <a:xfrm>
          <a:off x="9391727" y="14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19220</xdr:rowOff>
    </xdr:from>
    <xdr:ext cx="469744" cy="259045"/>
    <xdr:sp macro="" textlink="">
      <xdr:nvSpPr>
        <xdr:cNvPr id="369" name="n_2aveValue【公営住宅】&#10;一人当たり面積">
          <a:extLst>
            <a:ext uri="{FF2B5EF4-FFF2-40B4-BE49-F238E27FC236}">
              <a16:creationId xmlns:a16="http://schemas.microsoft.com/office/drawing/2014/main" id="{B608D2AD-7ECB-4E16-A1E7-7CD8A5C2EF06}"/>
            </a:ext>
          </a:extLst>
        </xdr:cNvPr>
        <xdr:cNvSpPr txBox="1"/>
      </xdr:nvSpPr>
      <xdr:spPr>
        <a:xfrm>
          <a:off x="8515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19082</xdr:rowOff>
    </xdr:from>
    <xdr:ext cx="469744" cy="259045"/>
    <xdr:sp macro="" textlink="">
      <xdr:nvSpPr>
        <xdr:cNvPr id="370" name="n_3aveValue【公営住宅】&#10;一人当たり面積">
          <a:extLst>
            <a:ext uri="{FF2B5EF4-FFF2-40B4-BE49-F238E27FC236}">
              <a16:creationId xmlns:a16="http://schemas.microsoft.com/office/drawing/2014/main" id="{99A9F94C-23C9-4311-95A5-D387C6ED04AA}"/>
            </a:ext>
          </a:extLst>
        </xdr:cNvPr>
        <xdr:cNvSpPr txBox="1"/>
      </xdr:nvSpPr>
      <xdr:spPr>
        <a:xfrm>
          <a:off x="7626427" y="147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16933</xdr:rowOff>
    </xdr:from>
    <xdr:ext cx="469744" cy="259045"/>
    <xdr:sp macro="" textlink="">
      <xdr:nvSpPr>
        <xdr:cNvPr id="371" name="n_4aveValue【公営住宅】&#10;一人当たり面積">
          <a:extLst>
            <a:ext uri="{FF2B5EF4-FFF2-40B4-BE49-F238E27FC236}">
              <a16:creationId xmlns:a16="http://schemas.microsoft.com/office/drawing/2014/main" id="{F65B0943-4BB7-467B-BDA4-6E26A276CA22}"/>
            </a:ext>
          </a:extLst>
        </xdr:cNvPr>
        <xdr:cNvSpPr txBox="1"/>
      </xdr:nvSpPr>
      <xdr:spPr>
        <a:xfrm>
          <a:off x="67374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98706</xdr:rowOff>
    </xdr:from>
    <xdr:ext cx="469744" cy="259045"/>
    <xdr:sp macro="" textlink="">
      <xdr:nvSpPr>
        <xdr:cNvPr id="372" name="n_1mainValue【公営住宅】&#10;一人当たり面積">
          <a:extLst>
            <a:ext uri="{FF2B5EF4-FFF2-40B4-BE49-F238E27FC236}">
              <a16:creationId xmlns:a16="http://schemas.microsoft.com/office/drawing/2014/main" id="{FBA523C4-4A99-4DF8-AD2B-6D6ADA0F1B1F}"/>
            </a:ext>
          </a:extLst>
        </xdr:cNvPr>
        <xdr:cNvSpPr txBox="1"/>
      </xdr:nvSpPr>
      <xdr:spPr>
        <a:xfrm>
          <a:off x="9391727" y="1432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105884</xdr:rowOff>
    </xdr:from>
    <xdr:ext cx="469744" cy="259045"/>
    <xdr:sp macro="" textlink="">
      <xdr:nvSpPr>
        <xdr:cNvPr id="373" name="n_2mainValue【公営住宅】&#10;一人当たり面積">
          <a:extLst>
            <a:ext uri="{FF2B5EF4-FFF2-40B4-BE49-F238E27FC236}">
              <a16:creationId xmlns:a16="http://schemas.microsoft.com/office/drawing/2014/main" id="{BC6A6FBB-FBA9-4251-A5FB-67746089E506}"/>
            </a:ext>
          </a:extLst>
        </xdr:cNvPr>
        <xdr:cNvSpPr txBox="1"/>
      </xdr:nvSpPr>
      <xdr:spPr>
        <a:xfrm>
          <a:off x="8515427" y="1433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106661</xdr:rowOff>
    </xdr:from>
    <xdr:ext cx="469744" cy="259045"/>
    <xdr:sp macro="" textlink="">
      <xdr:nvSpPr>
        <xdr:cNvPr id="374" name="n_3mainValue【公営住宅】&#10;一人当たり面積">
          <a:extLst>
            <a:ext uri="{FF2B5EF4-FFF2-40B4-BE49-F238E27FC236}">
              <a16:creationId xmlns:a16="http://schemas.microsoft.com/office/drawing/2014/main" id="{5C2FA563-9C99-428D-917E-932E5A9D0E84}"/>
            </a:ext>
          </a:extLst>
        </xdr:cNvPr>
        <xdr:cNvSpPr txBox="1"/>
      </xdr:nvSpPr>
      <xdr:spPr>
        <a:xfrm>
          <a:off x="7626427" y="1433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116217</xdr:rowOff>
    </xdr:from>
    <xdr:ext cx="469744" cy="259045"/>
    <xdr:sp macro="" textlink="">
      <xdr:nvSpPr>
        <xdr:cNvPr id="375" name="n_4mainValue【公営住宅】&#10;一人当たり面積">
          <a:extLst>
            <a:ext uri="{FF2B5EF4-FFF2-40B4-BE49-F238E27FC236}">
              <a16:creationId xmlns:a16="http://schemas.microsoft.com/office/drawing/2014/main" id="{595A7A6E-F597-4C57-8952-671869941BF2}"/>
            </a:ext>
          </a:extLst>
        </xdr:cNvPr>
        <xdr:cNvSpPr txBox="1"/>
      </xdr:nvSpPr>
      <xdr:spPr>
        <a:xfrm>
          <a:off x="6737427" y="1434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F09534D4-4E61-4C80-B129-49CE3E23DE2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A8AE11EB-A991-4A9A-B21B-32C2CC04BAA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3D2DEF8C-DA0D-4249-8355-9D02F212A6C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856F6E58-F7FD-4474-8837-FA416BF132B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64215017-556A-4797-ACB0-34C993AF7EA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E36FB46A-6360-43EC-A2A5-856E1DB83BA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F75C60EA-0EB8-4360-9948-2A313B0B9CC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3A5A801F-ABC7-4E24-BB1B-64487284516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2FBF5E7F-DB13-4679-8E5A-0C4BF1E9E36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BEACFB0D-B1AB-4A79-AE1A-12C997E15BF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E239CD3-4B99-487B-B42D-608912236FC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F3880BE7-BF01-424B-93A3-DE310CC428C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415F29C-AA27-42BD-800C-B5614E0F5BA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BE5C7E46-1D18-44DD-B0B5-069D6BB57DC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16DF807A-E97A-4A71-BD85-A7C7C2C19FD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8A7E9B8B-A394-4FCB-AE76-8CCF084555C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7F425EF7-0C32-418C-8C67-A44428D6593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A322155D-FBDF-4A4C-9BD4-5C1075B90CE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7A29488C-15DF-489B-A7D8-D58D579EC1B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1169E61F-8EAA-4234-855F-5D8E423B3AB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6063599D-269E-47FD-8CFD-A337ED11EE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4E31DE33-3AC7-4689-B1BB-A5712720882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BEC65C70-5833-4CD2-996A-145D431F99D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64C9CC7E-8FA3-40FD-AA6C-ED22FECB296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BD15ADFB-16EE-4C21-9B00-A5EBBEA661B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C95BF361-B9A2-4D8A-A18C-EDA50FAE7C9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B40B7BD4-D59B-47EE-B17B-D950044CC31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E4B37B2F-93C4-4644-B882-97356023DCE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C631E872-AD9A-4312-AA21-8D6C6E9339D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71FB9643-8FE3-4A19-B3EF-00BB61E1966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9C7CDD19-F169-4B3F-928B-E64016E6B9B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F913F48E-C077-4C81-9F39-B204F313F66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B42C1692-75F6-4F28-832D-C526DFE3C30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E75C1F0A-0097-45DC-B650-07A808BD786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381452DE-A87A-4548-BC90-A20AA178F2C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96210A12-7CFD-44DA-B4F0-0577C7D1CA2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ECA5FB10-E722-44E4-A43D-20EA93AEEA1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88FF7CEC-B6D9-4636-A728-8C40A769B9C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7C968DB4-C8B3-4AEA-9DCE-81AAC34EEA0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37A4F12E-BF95-462A-BCA3-D9DBC453E95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2003AA1-C7A0-420A-A0E4-BAFF6D428E2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BE2A79BE-B0DB-4FA4-89C7-F46A6CDA44A1}"/>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9FA2121A-9CDC-4126-A50B-77CDA0ABEFE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94EF4BAF-A3E1-41E0-BB4E-B7618C02ED8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C45094F5-8520-4F6C-9CE3-41E27FB07DA6}"/>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a:extLst>
            <a:ext uri="{FF2B5EF4-FFF2-40B4-BE49-F238E27FC236}">
              <a16:creationId xmlns:a16="http://schemas.microsoft.com/office/drawing/2014/main" id="{0D3EC445-751F-47D7-B63D-94F23F830B65}"/>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5AD9EBB8-557A-40F3-AE21-DAFD8FC60863}"/>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a:extLst>
            <a:ext uri="{FF2B5EF4-FFF2-40B4-BE49-F238E27FC236}">
              <a16:creationId xmlns:a16="http://schemas.microsoft.com/office/drawing/2014/main" id="{27ACF0C5-7427-4F84-8A30-4460403C060F}"/>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a:extLst>
            <a:ext uri="{FF2B5EF4-FFF2-40B4-BE49-F238E27FC236}">
              <a16:creationId xmlns:a16="http://schemas.microsoft.com/office/drawing/2014/main" id="{8F843BF2-FDA1-4D9F-919D-149A64812FE3}"/>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a:extLst>
            <a:ext uri="{FF2B5EF4-FFF2-40B4-BE49-F238E27FC236}">
              <a16:creationId xmlns:a16="http://schemas.microsoft.com/office/drawing/2014/main" id="{4E24C7A0-037A-41A4-996B-E340997B2801}"/>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a:extLst>
            <a:ext uri="{FF2B5EF4-FFF2-40B4-BE49-F238E27FC236}">
              <a16:creationId xmlns:a16="http://schemas.microsoft.com/office/drawing/2014/main" id="{716208E4-7652-4834-BC91-B9ED74F80014}"/>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a:extLst>
            <a:ext uri="{FF2B5EF4-FFF2-40B4-BE49-F238E27FC236}">
              <a16:creationId xmlns:a16="http://schemas.microsoft.com/office/drawing/2014/main" id="{03107036-941E-4F32-9F64-F03946B1D6F9}"/>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06C63BB-A008-4D17-8803-D7E06E909E2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D5C19AA-B151-4789-AC67-74D7C1FCA2A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93CF848-E5E3-4AA9-B2A0-53AC8B1FC68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BD8CC15-AD34-4808-A840-5E00AD8919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288CBD1-77CC-4389-8D14-AB134F0C4F2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136434</xdr:rowOff>
    </xdr:from>
    <xdr:to>
      <xdr:col>85</xdr:col>
      <xdr:colOff>177800</xdr:colOff>
      <xdr:row>36</xdr:row>
      <xdr:rowOff>66584</xdr:rowOff>
    </xdr:to>
    <xdr:sp macro="" textlink="">
      <xdr:nvSpPr>
        <xdr:cNvPr id="433" name="楕円 432">
          <a:extLst>
            <a:ext uri="{FF2B5EF4-FFF2-40B4-BE49-F238E27FC236}">
              <a16:creationId xmlns:a16="http://schemas.microsoft.com/office/drawing/2014/main" id="{F0B75E17-C182-4ADB-A301-4C3EC0AE5CFD}"/>
            </a:ext>
          </a:extLst>
        </xdr:cNvPr>
        <xdr:cNvSpPr/>
      </xdr:nvSpPr>
      <xdr:spPr>
        <a:xfrm>
          <a:off x="162687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159311</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7D5CD0F5-3693-4462-84A0-B4E7489E9819}"/>
            </a:ext>
          </a:extLst>
        </xdr:cNvPr>
        <xdr:cNvSpPr txBox="1"/>
      </xdr:nvSpPr>
      <xdr:spPr>
        <a:xfrm>
          <a:off x="16357600" y="59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111942</xdr:rowOff>
    </xdr:from>
    <xdr:to>
      <xdr:col>81</xdr:col>
      <xdr:colOff>101600</xdr:colOff>
      <xdr:row>36</xdr:row>
      <xdr:rowOff>42092</xdr:rowOff>
    </xdr:to>
    <xdr:sp macro="" textlink="">
      <xdr:nvSpPr>
        <xdr:cNvPr id="435" name="楕円 434">
          <a:extLst>
            <a:ext uri="{FF2B5EF4-FFF2-40B4-BE49-F238E27FC236}">
              <a16:creationId xmlns:a16="http://schemas.microsoft.com/office/drawing/2014/main" id="{45437DE3-AF82-4B77-9171-5A49F68D2FB1}"/>
            </a:ext>
          </a:extLst>
        </xdr:cNvPr>
        <xdr:cNvSpPr/>
      </xdr:nvSpPr>
      <xdr:spPr>
        <a:xfrm>
          <a:off x="15430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162742</xdr:rowOff>
    </xdr:from>
    <xdr:to>
      <xdr:col>85</xdr:col>
      <xdr:colOff>127000</xdr:colOff>
      <xdr:row>36</xdr:row>
      <xdr:rowOff>15784</xdr:rowOff>
    </xdr:to>
    <xdr:cxnSp macro="">
      <xdr:nvCxnSpPr>
        <xdr:cNvPr id="436" name="直線コネクタ 435">
          <a:extLst>
            <a:ext uri="{FF2B5EF4-FFF2-40B4-BE49-F238E27FC236}">
              <a16:creationId xmlns:a16="http://schemas.microsoft.com/office/drawing/2014/main" id="{8B4B457F-1017-4C5C-9DBB-8A676D668E12}"/>
            </a:ext>
          </a:extLst>
        </xdr:cNvPr>
        <xdr:cNvCxnSpPr/>
      </xdr:nvCxnSpPr>
      <xdr:spPr>
        <a:xfrm>
          <a:off x="15481300" y="6163492"/>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76019</xdr:rowOff>
    </xdr:from>
    <xdr:to>
      <xdr:col>76</xdr:col>
      <xdr:colOff>165100</xdr:colOff>
      <xdr:row>36</xdr:row>
      <xdr:rowOff>6169</xdr:rowOff>
    </xdr:to>
    <xdr:sp macro="" textlink="">
      <xdr:nvSpPr>
        <xdr:cNvPr id="437" name="楕円 436">
          <a:extLst>
            <a:ext uri="{FF2B5EF4-FFF2-40B4-BE49-F238E27FC236}">
              <a16:creationId xmlns:a16="http://schemas.microsoft.com/office/drawing/2014/main" id="{60D2E3E0-0CD1-42C6-AB65-1F5DA8EC3B03}"/>
            </a:ext>
          </a:extLst>
        </xdr:cNvPr>
        <xdr:cNvSpPr/>
      </xdr:nvSpPr>
      <xdr:spPr>
        <a:xfrm>
          <a:off x="14541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126819</xdr:rowOff>
    </xdr:from>
    <xdr:to>
      <xdr:col>81</xdr:col>
      <xdr:colOff>50800</xdr:colOff>
      <xdr:row>35</xdr:row>
      <xdr:rowOff>162742</xdr:rowOff>
    </xdr:to>
    <xdr:cxnSp macro="">
      <xdr:nvCxnSpPr>
        <xdr:cNvPr id="438" name="直線コネクタ 437">
          <a:extLst>
            <a:ext uri="{FF2B5EF4-FFF2-40B4-BE49-F238E27FC236}">
              <a16:creationId xmlns:a16="http://schemas.microsoft.com/office/drawing/2014/main" id="{B5D94433-97C3-4136-9517-A196F86F2E96}"/>
            </a:ext>
          </a:extLst>
        </xdr:cNvPr>
        <xdr:cNvCxnSpPr/>
      </xdr:nvCxnSpPr>
      <xdr:spPr>
        <a:xfrm>
          <a:off x="14592300" y="612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40096</xdr:rowOff>
    </xdr:from>
    <xdr:to>
      <xdr:col>72</xdr:col>
      <xdr:colOff>38100</xdr:colOff>
      <xdr:row>35</xdr:row>
      <xdr:rowOff>141696</xdr:rowOff>
    </xdr:to>
    <xdr:sp macro="" textlink="">
      <xdr:nvSpPr>
        <xdr:cNvPr id="439" name="楕円 438">
          <a:extLst>
            <a:ext uri="{FF2B5EF4-FFF2-40B4-BE49-F238E27FC236}">
              <a16:creationId xmlns:a16="http://schemas.microsoft.com/office/drawing/2014/main" id="{92D79A7B-774A-459E-B55D-B09E3B80E910}"/>
            </a:ext>
          </a:extLst>
        </xdr:cNvPr>
        <xdr:cNvSpPr/>
      </xdr:nvSpPr>
      <xdr:spPr>
        <a:xfrm>
          <a:off x="13652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90896</xdr:rowOff>
    </xdr:from>
    <xdr:to>
      <xdr:col>76</xdr:col>
      <xdr:colOff>114300</xdr:colOff>
      <xdr:row>35</xdr:row>
      <xdr:rowOff>126819</xdr:rowOff>
    </xdr:to>
    <xdr:cxnSp macro="">
      <xdr:nvCxnSpPr>
        <xdr:cNvPr id="440" name="直線コネクタ 439">
          <a:extLst>
            <a:ext uri="{FF2B5EF4-FFF2-40B4-BE49-F238E27FC236}">
              <a16:creationId xmlns:a16="http://schemas.microsoft.com/office/drawing/2014/main" id="{6D0C1ED5-565C-4108-A735-E61A625D93EE}"/>
            </a:ext>
          </a:extLst>
        </xdr:cNvPr>
        <xdr:cNvCxnSpPr/>
      </xdr:nvCxnSpPr>
      <xdr:spPr>
        <a:xfrm>
          <a:off x="13703300" y="60916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5806</xdr:rowOff>
    </xdr:from>
    <xdr:to>
      <xdr:col>67</xdr:col>
      <xdr:colOff>101600</xdr:colOff>
      <xdr:row>35</xdr:row>
      <xdr:rowOff>107406</xdr:rowOff>
    </xdr:to>
    <xdr:sp macro="" textlink="">
      <xdr:nvSpPr>
        <xdr:cNvPr id="441" name="楕円 440">
          <a:extLst>
            <a:ext uri="{FF2B5EF4-FFF2-40B4-BE49-F238E27FC236}">
              <a16:creationId xmlns:a16="http://schemas.microsoft.com/office/drawing/2014/main" id="{EE374301-1DF8-4108-B9AE-92D13E9B4667}"/>
            </a:ext>
          </a:extLst>
        </xdr:cNvPr>
        <xdr:cNvSpPr/>
      </xdr:nvSpPr>
      <xdr:spPr>
        <a:xfrm>
          <a:off x="127635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56606</xdr:rowOff>
    </xdr:from>
    <xdr:to>
      <xdr:col>71</xdr:col>
      <xdr:colOff>177800</xdr:colOff>
      <xdr:row>35</xdr:row>
      <xdr:rowOff>90896</xdr:rowOff>
    </xdr:to>
    <xdr:cxnSp macro="">
      <xdr:nvCxnSpPr>
        <xdr:cNvPr id="442" name="直線コネクタ 441">
          <a:extLst>
            <a:ext uri="{FF2B5EF4-FFF2-40B4-BE49-F238E27FC236}">
              <a16:creationId xmlns:a16="http://schemas.microsoft.com/office/drawing/2014/main" id="{B274BF89-3FB1-4680-BFA8-DFF00EC6C804}"/>
            </a:ext>
          </a:extLst>
        </xdr:cNvPr>
        <xdr:cNvCxnSpPr/>
      </xdr:nvCxnSpPr>
      <xdr:spPr>
        <a:xfrm>
          <a:off x="12814300" y="60573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33371784-0B05-4247-95E0-A33D6B15BBD2}"/>
            </a:ext>
          </a:extLst>
        </xdr:cNvPr>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E7BF2D9E-D643-4512-9955-208FDA03724D}"/>
            </a:ext>
          </a:extLst>
        </xdr:cNvPr>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132823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12155E2C-8543-4FE9-AD9B-892A337C52E6}"/>
            </a:ext>
          </a:extLst>
        </xdr:cNvPr>
        <xdr:cNvSpPr txBox="1"/>
      </xdr:nvSpPr>
      <xdr:spPr>
        <a:xfrm>
          <a:off x="13500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20155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BE724074-E209-4790-805C-675068651FAE}"/>
            </a:ext>
          </a:extLst>
        </xdr:cNvPr>
        <xdr:cNvSpPr txBox="1"/>
      </xdr:nvSpPr>
      <xdr:spPr>
        <a:xfrm>
          <a:off x="12611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58619</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309DF96-D8AC-4201-9F66-631B61C26CBB}"/>
            </a:ext>
          </a:extLst>
        </xdr:cNvPr>
        <xdr:cNvSpPr txBox="1"/>
      </xdr:nvSpPr>
      <xdr:spPr>
        <a:xfrm>
          <a:off x="152660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22696</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25EFBC78-DABB-424C-9DE9-2B03A28BE6B7}"/>
            </a:ext>
          </a:extLst>
        </xdr:cNvPr>
        <xdr:cNvSpPr txBox="1"/>
      </xdr:nvSpPr>
      <xdr:spPr>
        <a:xfrm>
          <a:off x="143897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158223</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AFE43084-ADC6-4FF7-A141-B533A3A9F245}"/>
            </a:ext>
          </a:extLst>
        </xdr:cNvPr>
        <xdr:cNvSpPr txBox="1"/>
      </xdr:nvSpPr>
      <xdr:spPr>
        <a:xfrm>
          <a:off x="135007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123933</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B5FF89CF-4838-4048-A712-2DC7E794C112}"/>
            </a:ext>
          </a:extLst>
        </xdr:cNvPr>
        <xdr:cNvSpPr txBox="1"/>
      </xdr:nvSpPr>
      <xdr:spPr>
        <a:xfrm>
          <a:off x="12611744"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E05EA53B-09A7-43B2-8C90-BC2BE6A9857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5FDB43AB-DAC8-4DAD-9081-070B5E9BAF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9B19AC05-EC8C-442A-9111-746C729122F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8EBDAC29-F48E-4C8A-A8AA-4AB263E3298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7E6BCD28-45F4-462E-A3BA-328078BE6C8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64DA56EE-37D8-4D69-91C3-1DB79DF7D6B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FF9DB47A-3C5F-414F-AF9B-38612B74BEE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C4A4ACD2-105B-4382-A39C-DA9A2F3B302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DF0DDB63-4618-4A9C-A4BC-1573EA2C587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29CEFDDE-F673-45CE-AB2B-A2192B05BF8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C5AC49DA-346E-4196-801C-BC8EF45C1FB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42B8D5A6-D744-4543-8CE1-677794A8E86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2E40D1E9-0EAD-4238-AF3D-A666BC63826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A03580CF-0F7E-4FF3-9265-E2D9C35F0F57}"/>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F35A387F-6FF7-4B55-A7E0-3F92C2DA362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474FA783-D59A-406D-834B-2B2013560DF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412DF3A4-E5F9-4C8B-8FA9-C49B28E409A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DB8954D2-34DB-4FF6-913F-A53BEE8B7B0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2C033B3F-A198-4C42-BFAE-A4AD740B5E8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56EF7EBA-4FA4-472A-9B57-9DF93C91559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3CD5A5C4-D050-4DF8-ABC9-ACBF7B04DC5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50F4EEDD-3C99-47D3-9601-0A4B4DB3745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E63B405D-93C2-4E37-89AB-007A4B6E0FA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BD52B52D-3B66-454B-B03A-C9BB8CA7E30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B0E857D5-1225-4C0A-8B84-992B7B8F509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a:extLst>
            <a:ext uri="{FF2B5EF4-FFF2-40B4-BE49-F238E27FC236}">
              <a16:creationId xmlns:a16="http://schemas.microsoft.com/office/drawing/2014/main" id="{A11DCF78-D732-4216-9B84-9FA3606AC0A6}"/>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D78B9EE3-8A6B-4986-9A40-FA8B24F93056}"/>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a:extLst>
            <a:ext uri="{FF2B5EF4-FFF2-40B4-BE49-F238E27FC236}">
              <a16:creationId xmlns:a16="http://schemas.microsoft.com/office/drawing/2014/main" id="{EE6E2A04-C7CE-416C-859D-13C5F9D30B06}"/>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36946441-94DE-4A78-B8A0-8BE4AFC2C1AB}"/>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a:extLst>
            <a:ext uri="{FF2B5EF4-FFF2-40B4-BE49-F238E27FC236}">
              <a16:creationId xmlns:a16="http://schemas.microsoft.com/office/drawing/2014/main" id="{DA9E661C-9826-4B1A-A4E8-D2F55725F947}"/>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6F65975A-10A2-4504-A684-6783F1FC4828}"/>
            </a:ext>
          </a:extLst>
        </xdr:cNvPr>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a:extLst>
            <a:ext uri="{FF2B5EF4-FFF2-40B4-BE49-F238E27FC236}">
              <a16:creationId xmlns:a16="http://schemas.microsoft.com/office/drawing/2014/main" id="{D5EA2FB4-6DE7-4590-B8EC-B502A5FFC340}"/>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a:extLst>
            <a:ext uri="{FF2B5EF4-FFF2-40B4-BE49-F238E27FC236}">
              <a16:creationId xmlns:a16="http://schemas.microsoft.com/office/drawing/2014/main" id="{BF0780CB-0F12-44F3-B318-021B1B356ADF}"/>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a:extLst>
            <a:ext uri="{FF2B5EF4-FFF2-40B4-BE49-F238E27FC236}">
              <a16:creationId xmlns:a16="http://schemas.microsoft.com/office/drawing/2014/main" id="{272DA88C-0212-441F-9F12-57C4CB0D376F}"/>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a:extLst>
            <a:ext uri="{FF2B5EF4-FFF2-40B4-BE49-F238E27FC236}">
              <a16:creationId xmlns:a16="http://schemas.microsoft.com/office/drawing/2014/main" id="{F87C2DFB-86D4-45EA-B9A3-15E3A2752FD2}"/>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a:extLst>
            <a:ext uri="{FF2B5EF4-FFF2-40B4-BE49-F238E27FC236}">
              <a16:creationId xmlns:a16="http://schemas.microsoft.com/office/drawing/2014/main" id="{EBD7AEC4-EA3D-4C22-A8E5-161D8A1ECB96}"/>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74BC0FE-B416-4A3E-807F-85B8788D291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5362DF4-8239-401A-871A-16C58FEE8B2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88C24C4-484D-4A39-A421-E5036965E75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51D3283-7A86-4449-A041-7CCCA717160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78B659C-7980-4FB2-BDCB-F2DF9BF0B82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162560</xdr:rowOff>
    </xdr:from>
    <xdr:to>
      <xdr:col>116</xdr:col>
      <xdr:colOff>114300</xdr:colOff>
      <xdr:row>41</xdr:row>
      <xdr:rowOff>92710</xdr:rowOff>
    </xdr:to>
    <xdr:sp macro="" textlink="">
      <xdr:nvSpPr>
        <xdr:cNvPr id="492" name="楕円 491">
          <a:extLst>
            <a:ext uri="{FF2B5EF4-FFF2-40B4-BE49-F238E27FC236}">
              <a16:creationId xmlns:a16="http://schemas.microsoft.com/office/drawing/2014/main" id="{857C31CA-AF1C-483E-8BD3-60463ABA7AD8}"/>
            </a:ext>
          </a:extLst>
        </xdr:cNvPr>
        <xdr:cNvSpPr/>
      </xdr:nvSpPr>
      <xdr:spPr>
        <a:xfrm>
          <a:off x="22110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140987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2612FA8D-7DC7-4767-AF9F-AF9EEE0A4873}"/>
            </a:ext>
          </a:extLst>
        </xdr:cNvPr>
        <xdr:cNvSpPr txBox="1"/>
      </xdr:nvSpPr>
      <xdr:spPr>
        <a:xfrm>
          <a:off x="22199600"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170724</xdr:rowOff>
    </xdr:from>
    <xdr:to>
      <xdr:col>112</xdr:col>
      <xdr:colOff>38100</xdr:colOff>
      <xdr:row>41</xdr:row>
      <xdr:rowOff>100874</xdr:rowOff>
    </xdr:to>
    <xdr:sp macro="" textlink="">
      <xdr:nvSpPr>
        <xdr:cNvPr id="494" name="楕円 493">
          <a:extLst>
            <a:ext uri="{FF2B5EF4-FFF2-40B4-BE49-F238E27FC236}">
              <a16:creationId xmlns:a16="http://schemas.microsoft.com/office/drawing/2014/main" id="{3010E4A7-86CC-4E16-97C1-96E62330DDB5}"/>
            </a:ext>
          </a:extLst>
        </xdr:cNvPr>
        <xdr:cNvSpPr/>
      </xdr:nvSpPr>
      <xdr:spPr>
        <a:xfrm>
          <a:off x="21272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41910</xdr:rowOff>
    </xdr:from>
    <xdr:to>
      <xdr:col>116</xdr:col>
      <xdr:colOff>63500</xdr:colOff>
      <xdr:row>41</xdr:row>
      <xdr:rowOff>50074</xdr:rowOff>
    </xdr:to>
    <xdr:cxnSp macro="">
      <xdr:nvCxnSpPr>
        <xdr:cNvPr id="495" name="直線コネクタ 494">
          <a:extLst>
            <a:ext uri="{FF2B5EF4-FFF2-40B4-BE49-F238E27FC236}">
              <a16:creationId xmlns:a16="http://schemas.microsoft.com/office/drawing/2014/main" id="{28B05829-5DB6-4FB3-A025-40D0F51977BE}"/>
            </a:ext>
          </a:extLst>
        </xdr:cNvPr>
        <xdr:cNvCxnSpPr/>
      </xdr:nvCxnSpPr>
      <xdr:spPr>
        <a:xfrm flipV="1">
          <a:off x="21323300" y="707136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7438</xdr:rowOff>
    </xdr:from>
    <xdr:to>
      <xdr:col>107</xdr:col>
      <xdr:colOff>101600</xdr:colOff>
      <xdr:row>41</xdr:row>
      <xdr:rowOff>109038</xdr:rowOff>
    </xdr:to>
    <xdr:sp macro="" textlink="">
      <xdr:nvSpPr>
        <xdr:cNvPr id="496" name="楕円 495">
          <a:extLst>
            <a:ext uri="{FF2B5EF4-FFF2-40B4-BE49-F238E27FC236}">
              <a16:creationId xmlns:a16="http://schemas.microsoft.com/office/drawing/2014/main" id="{98787984-7BBE-40FC-9233-186533B7EFC5}"/>
            </a:ext>
          </a:extLst>
        </xdr:cNvPr>
        <xdr:cNvSpPr/>
      </xdr:nvSpPr>
      <xdr:spPr>
        <a:xfrm>
          <a:off x="20383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50074</xdr:rowOff>
    </xdr:from>
    <xdr:to>
      <xdr:col>111</xdr:col>
      <xdr:colOff>177800</xdr:colOff>
      <xdr:row>41</xdr:row>
      <xdr:rowOff>58238</xdr:rowOff>
    </xdr:to>
    <xdr:cxnSp macro="">
      <xdr:nvCxnSpPr>
        <xdr:cNvPr id="497" name="直線コネクタ 496">
          <a:extLst>
            <a:ext uri="{FF2B5EF4-FFF2-40B4-BE49-F238E27FC236}">
              <a16:creationId xmlns:a16="http://schemas.microsoft.com/office/drawing/2014/main" id="{78FD3EAC-D251-4C5E-A56F-A45778B1C3AE}"/>
            </a:ext>
          </a:extLst>
        </xdr:cNvPr>
        <xdr:cNvCxnSpPr/>
      </xdr:nvCxnSpPr>
      <xdr:spPr>
        <a:xfrm flipV="1">
          <a:off x="20434300" y="70795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7438</xdr:rowOff>
    </xdr:from>
    <xdr:to>
      <xdr:col>102</xdr:col>
      <xdr:colOff>165100</xdr:colOff>
      <xdr:row>41</xdr:row>
      <xdr:rowOff>109038</xdr:rowOff>
    </xdr:to>
    <xdr:sp macro="" textlink="">
      <xdr:nvSpPr>
        <xdr:cNvPr id="498" name="楕円 497">
          <a:extLst>
            <a:ext uri="{FF2B5EF4-FFF2-40B4-BE49-F238E27FC236}">
              <a16:creationId xmlns:a16="http://schemas.microsoft.com/office/drawing/2014/main" id="{D7A5193B-0FB8-41CF-9751-055B2A4CFE30}"/>
            </a:ext>
          </a:extLst>
        </xdr:cNvPr>
        <xdr:cNvSpPr/>
      </xdr:nvSpPr>
      <xdr:spPr>
        <a:xfrm>
          <a:off x="19494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58238</xdr:rowOff>
    </xdr:from>
    <xdr:to>
      <xdr:col>107</xdr:col>
      <xdr:colOff>50800</xdr:colOff>
      <xdr:row>41</xdr:row>
      <xdr:rowOff>58238</xdr:rowOff>
    </xdr:to>
    <xdr:cxnSp macro="">
      <xdr:nvCxnSpPr>
        <xdr:cNvPr id="499" name="直線コネクタ 498">
          <a:extLst>
            <a:ext uri="{FF2B5EF4-FFF2-40B4-BE49-F238E27FC236}">
              <a16:creationId xmlns:a16="http://schemas.microsoft.com/office/drawing/2014/main" id="{ED28D7C1-B9EF-4C8A-B3D5-0A914F8E11C9}"/>
            </a:ext>
          </a:extLst>
        </xdr:cNvPr>
        <xdr:cNvCxnSpPr/>
      </xdr:nvCxnSpPr>
      <xdr:spPr>
        <a:xfrm>
          <a:off x="19545300" y="708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5806</xdr:rowOff>
    </xdr:from>
    <xdr:to>
      <xdr:col>98</xdr:col>
      <xdr:colOff>38100</xdr:colOff>
      <xdr:row>41</xdr:row>
      <xdr:rowOff>107406</xdr:rowOff>
    </xdr:to>
    <xdr:sp macro="" textlink="">
      <xdr:nvSpPr>
        <xdr:cNvPr id="500" name="楕円 499">
          <a:extLst>
            <a:ext uri="{FF2B5EF4-FFF2-40B4-BE49-F238E27FC236}">
              <a16:creationId xmlns:a16="http://schemas.microsoft.com/office/drawing/2014/main" id="{307F705B-4D30-48D5-8B54-49EC14BB5737}"/>
            </a:ext>
          </a:extLst>
        </xdr:cNvPr>
        <xdr:cNvSpPr/>
      </xdr:nvSpPr>
      <xdr:spPr>
        <a:xfrm>
          <a:off x="18605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56606</xdr:rowOff>
    </xdr:from>
    <xdr:to>
      <xdr:col>102</xdr:col>
      <xdr:colOff>114300</xdr:colOff>
      <xdr:row>41</xdr:row>
      <xdr:rowOff>58238</xdr:rowOff>
    </xdr:to>
    <xdr:cxnSp macro="">
      <xdr:nvCxnSpPr>
        <xdr:cNvPr id="501" name="直線コネクタ 500">
          <a:extLst>
            <a:ext uri="{FF2B5EF4-FFF2-40B4-BE49-F238E27FC236}">
              <a16:creationId xmlns:a16="http://schemas.microsoft.com/office/drawing/2014/main" id="{CFBCFA22-A276-4785-B5C3-481775B73C59}"/>
            </a:ext>
          </a:extLst>
        </xdr:cNvPr>
        <xdr:cNvCxnSpPr/>
      </xdr:nvCxnSpPr>
      <xdr:spPr>
        <a:xfrm>
          <a:off x="18656300" y="70860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F1048CE3-D722-45CB-B5A4-D78A588968A5}"/>
            </a:ext>
          </a:extLst>
        </xdr:cNvPr>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978D666B-9496-45A1-A393-6CF2E807A660}"/>
            </a:ext>
          </a:extLst>
        </xdr:cNvPr>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9ED3F6A5-65B3-44E6-8B14-77011C130B6F}"/>
            </a:ext>
          </a:extLst>
        </xdr:cNvPr>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C1C02729-827E-42A8-B255-F51E410E04E6}"/>
            </a:ext>
          </a:extLst>
        </xdr:cNvPr>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92001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12795CB7-850C-4DDB-BB84-5D69D95B7A2C}"/>
            </a:ext>
          </a:extLst>
        </xdr:cNvPr>
        <xdr:cNvSpPr txBox="1"/>
      </xdr:nvSpPr>
      <xdr:spPr>
        <a:xfrm>
          <a:off x="21075727" y="712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100165</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6808B611-6763-4E64-8166-A644DC319BFF}"/>
            </a:ext>
          </a:extLst>
        </xdr:cNvPr>
        <xdr:cNvSpPr txBox="1"/>
      </xdr:nvSpPr>
      <xdr:spPr>
        <a:xfrm>
          <a:off x="20199427" y="71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100165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836954E5-1B82-4CE5-8C67-2975939ED8C0}"/>
            </a:ext>
          </a:extLst>
        </xdr:cNvPr>
        <xdr:cNvSpPr txBox="1"/>
      </xdr:nvSpPr>
      <xdr:spPr>
        <a:xfrm>
          <a:off x="19310427" y="71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98533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CF1B824C-7621-4E6F-8162-439A2B0F550F}"/>
            </a:ext>
          </a:extLst>
        </xdr:cNvPr>
        <xdr:cNvSpPr txBox="1"/>
      </xdr:nvSpPr>
      <xdr:spPr>
        <a:xfrm>
          <a:off x="18421427" y="712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230106B2-3BE0-4700-9DDC-9D01A6933FB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38964C99-A852-4EE9-8328-0991595EB0D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8E879D6A-9C35-45B6-B211-BED1F4EADF3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94D59874-9D0D-4F93-94E6-37F6649C76B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844D7029-62E7-4DAB-BF99-B5021FF3422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EE57F92A-A72B-4B95-B110-AEB525DD84C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10711101-9AC7-4139-9C64-6C1CC6EA2DE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EAACDD3E-64F0-400E-B1E0-EEBE8283A43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B177EA87-D473-48DB-8880-F583B264DC2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560275AB-0E89-4213-8AC6-C9DF5577902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7A9825D5-2215-4E6E-87F7-B2BC7CE5C62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CFAED770-5504-4D95-9973-886BEDE801A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A81AEFBF-C615-479F-8FA9-FE5B400B550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E983DE65-B133-4D04-864B-5ACC9443517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A27E419-FDEF-49AA-8360-18B4B439200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1FFCF345-DA8A-4FE4-859D-162A52E72B9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5BE171EA-89BD-4E1D-BA40-31F05C1A4A5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94DECFAC-D34F-4817-ADE9-7D2202E7808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EC2A7FB2-6A1C-44FF-9ADA-285FE86F0F0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54704C81-62B7-4734-BAE8-937DB243BE3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378B0863-EC36-4066-A38D-A871360203E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9842CD2E-D3FC-4131-A159-195522AB7D3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2579E75D-BFDB-4CE8-BC8D-A2B80AB458E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64ACBC0-9CEB-4EF4-8285-4996F7C7CD5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AAE7320E-939D-400E-9424-97843A1514F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a:extLst>
            <a:ext uri="{FF2B5EF4-FFF2-40B4-BE49-F238E27FC236}">
              <a16:creationId xmlns:a16="http://schemas.microsoft.com/office/drawing/2014/main" id="{9CDE40B2-BAAA-4D53-9F02-F3A2197F7D78}"/>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BD56C4-8029-47E6-819D-CC68A3F030BB}"/>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a:extLst>
            <a:ext uri="{FF2B5EF4-FFF2-40B4-BE49-F238E27FC236}">
              <a16:creationId xmlns:a16="http://schemas.microsoft.com/office/drawing/2014/main" id="{F05D8A97-C6D7-4373-8651-1B1032A5F630}"/>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5B96D6CC-D4A4-4198-9B0E-0DE0D6167C83}"/>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a:extLst>
            <a:ext uri="{FF2B5EF4-FFF2-40B4-BE49-F238E27FC236}">
              <a16:creationId xmlns:a16="http://schemas.microsoft.com/office/drawing/2014/main" id="{69F99260-A96B-4156-B571-5D56964F1544}"/>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11265</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7C4BA387-B510-47F9-BC73-9AE3675AB727}"/>
            </a:ext>
          </a:extLst>
        </xdr:cNvPr>
        <xdr:cNvSpPr txBox="1"/>
      </xdr:nvSpPr>
      <xdr:spPr>
        <a:xfrm>
          <a:off x="16357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a:extLst>
            <a:ext uri="{FF2B5EF4-FFF2-40B4-BE49-F238E27FC236}">
              <a16:creationId xmlns:a16="http://schemas.microsoft.com/office/drawing/2014/main" id="{BA1DEC58-4500-4521-AEF5-D0B03BF6BB04}"/>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a:extLst>
            <a:ext uri="{FF2B5EF4-FFF2-40B4-BE49-F238E27FC236}">
              <a16:creationId xmlns:a16="http://schemas.microsoft.com/office/drawing/2014/main" id="{56B81FFC-D242-4955-B540-7AE6CE506674}"/>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a:extLst>
            <a:ext uri="{FF2B5EF4-FFF2-40B4-BE49-F238E27FC236}">
              <a16:creationId xmlns:a16="http://schemas.microsoft.com/office/drawing/2014/main" id="{F6B8E31D-F7E7-42D3-9AD2-3CCE04B95A2E}"/>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B377613D-22BD-4016-8CE2-E68F89631807}"/>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C975410A-1240-4BCF-AE80-15625CB31538}"/>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81208F1-D50F-4B0D-86BC-5570DF6046E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A888C5F-98CA-44EC-9410-26CCC4085F7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24AE5F2-9A5D-49BE-BB48-484AAE0B1C8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614E3AC-02D3-46C5-9980-C112311C454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A3770A9-1AF5-4FB4-9684-D20C6F14886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161472</xdr:rowOff>
    </xdr:from>
    <xdr:to>
      <xdr:col>85</xdr:col>
      <xdr:colOff>177800</xdr:colOff>
      <xdr:row>63</xdr:row>
      <xdr:rowOff>91622</xdr:rowOff>
    </xdr:to>
    <xdr:sp macro="" textlink="">
      <xdr:nvSpPr>
        <xdr:cNvPr id="551" name="楕円 550">
          <a:extLst>
            <a:ext uri="{FF2B5EF4-FFF2-40B4-BE49-F238E27FC236}">
              <a16:creationId xmlns:a16="http://schemas.microsoft.com/office/drawing/2014/main" id="{5450C313-5E64-4D89-B993-6A3A8C870CDC}"/>
            </a:ext>
          </a:extLst>
        </xdr:cNvPr>
        <xdr:cNvSpPr/>
      </xdr:nvSpPr>
      <xdr:spPr>
        <a:xfrm>
          <a:off x="16268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139899</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16D1BA28-6C8E-4E49-BDC5-4395E5D4E2D2}"/>
            </a:ext>
          </a:extLst>
        </xdr:cNvPr>
        <xdr:cNvSpPr txBox="1"/>
      </xdr:nvSpPr>
      <xdr:spPr>
        <a:xfrm>
          <a:off x="16357600"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150041</xdr:rowOff>
    </xdr:from>
    <xdr:to>
      <xdr:col>81</xdr:col>
      <xdr:colOff>101600</xdr:colOff>
      <xdr:row>63</xdr:row>
      <xdr:rowOff>80191</xdr:rowOff>
    </xdr:to>
    <xdr:sp macro="" textlink="">
      <xdr:nvSpPr>
        <xdr:cNvPr id="553" name="楕円 552">
          <a:extLst>
            <a:ext uri="{FF2B5EF4-FFF2-40B4-BE49-F238E27FC236}">
              <a16:creationId xmlns:a16="http://schemas.microsoft.com/office/drawing/2014/main" id="{C7D197DC-694F-490B-B898-7D6C2216EE77}"/>
            </a:ext>
          </a:extLst>
        </xdr:cNvPr>
        <xdr:cNvSpPr/>
      </xdr:nvSpPr>
      <xdr:spPr>
        <a:xfrm>
          <a:off x="15430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29391</xdr:rowOff>
    </xdr:from>
    <xdr:to>
      <xdr:col>85</xdr:col>
      <xdr:colOff>127000</xdr:colOff>
      <xdr:row>63</xdr:row>
      <xdr:rowOff>40822</xdr:rowOff>
    </xdr:to>
    <xdr:cxnSp macro="">
      <xdr:nvCxnSpPr>
        <xdr:cNvPr id="554" name="直線コネクタ 553">
          <a:extLst>
            <a:ext uri="{FF2B5EF4-FFF2-40B4-BE49-F238E27FC236}">
              <a16:creationId xmlns:a16="http://schemas.microsoft.com/office/drawing/2014/main" id="{62DA8393-5E39-422B-81D5-EE91961293E0}"/>
            </a:ext>
          </a:extLst>
        </xdr:cNvPr>
        <xdr:cNvCxnSpPr/>
      </xdr:nvCxnSpPr>
      <xdr:spPr>
        <a:xfrm>
          <a:off x="15481300" y="1083074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123916</xdr:rowOff>
    </xdr:from>
    <xdr:to>
      <xdr:col>76</xdr:col>
      <xdr:colOff>165100</xdr:colOff>
      <xdr:row>63</xdr:row>
      <xdr:rowOff>54066</xdr:rowOff>
    </xdr:to>
    <xdr:sp macro="" textlink="">
      <xdr:nvSpPr>
        <xdr:cNvPr id="555" name="楕円 554">
          <a:extLst>
            <a:ext uri="{FF2B5EF4-FFF2-40B4-BE49-F238E27FC236}">
              <a16:creationId xmlns:a16="http://schemas.microsoft.com/office/drawing/2014/main" id="{EE1C8FF4-EE31-4B55-9795-A24EB6D43E1E}"/>
            </a:ext>
          </a:extLst>
        </xdr:cNvPr>
        <xdr:cNvSpPr/>
      </xdr:nvSpPr>
      <xdr:spPr>
        <a:xfrm>
          <a:off x="14541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3266</xdr:rowOff>
    </xdr:from>
    <xdr:to>
      <xdr:col>81</xdr:col>
      <xdr:colOff>50800</xdr:colOff>
      <xdr:row>63</xdr:row>
      <xdr:rowOff>29391</xdr:rowOff>
    </xdr:to>
    <xdr:cxnSp macro="">
      <xdr:nvCxnSpPr>
        <xdr:cNvPr id="556" name="直線コネクタ 555">
          <a:extLst>
            <a:ext uri="{FF2B5EF4-FFF2-40B4-BE49-F238E27FC236}">
              <a16:creationId xmlns:a16="http://schemas.microsoft.com/office/drawing/2014/main" id="{86DC8049-65A9-44A4-A390-A53871CB1C99}"/>
            </a:ext>
          </a:extLst>
        </xdr:cNvPr>
        <xdr:cNvCxnSpPr/>
      </xdr:nvCxnSpPr>
      <xdr:spPr>
        <a:xfrm>
          <a:off x="14592300" y="108046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97790</xdr:rowOff>
    </xdr:from>
    <xdr:to>
      <xdr:col>72</xdr:col>
      <xdr:colOff>38100</xdr:colOff>
      <xdr:row>63</xdr:row>
      <xdr:rowOff>27940</xdr:rowOff>
    </xdr:to>
    <xdr:sp macro="" textlink="">
      <xdr:nvSpPr>
        <xdr:cNvPr id="557" name="楕円 556">
          <a:extLst>
            <a:ext uri="{FF2B5EF4-FFF2-40B4-BE49-F238E27FC236}">
              <a16:creationId xmlns:a16="http://schemas.microsoft.com/office/drawing/2014/main" id="{A0A1EC6F-7151-478F-96A7-23FFDF51C7BF}"/>
            </a:ext>
          </a:extLst>
        </xdr:cNvPr>
        <xdr:cNvSpPr/>
      </xdr:nvSpPr>
      <xdr:spPr>
        <a:xfrm>
          <a:off x="13652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148590</xdr:rowOff>
    </xdr:from>
    <xdr:to>
      <xdr:col>76</xdr:col>
      <xdr:colOff>114300</xdr:colOff>
      <xdr:row>63</xdr:row>
      <xdr:rowOff>3266</xdr:rowOff>
    </xdr:to>
    <xdr:cxnSp macro="">
      <xdr:nvCxnSpPr>
        <xdr:cNvPr id="558" name="直線コネクタ 557">
          <a:extLst>
            <a:ext uri="{FF2B5EF4-FFF2-40B4-BE49-F238E27FC236}">
              <a16:creationId xmlns:a16="http://schemas.microsoft.com/office/drawing/2014/main" id="{729016FE-FE38-4512-9854-887DB2A483AC}"/>
            </a:ext>
          </a:extLst>
        </xdr:cNvPr>
        <xdr:cNvCxnSpPr/>
      </xdr:nvCxnSpPr>
      <xdr:spPr>
        <a:xfrm>
          <a:off x="13703300" y="107784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73297</xdr:rowOff>
    </xdr:from>
    <xdr:to>
      <xdr:col>67</xdr:col>
      <xdr:colOff>101600</xdr:colOff>
      <xdr:row>63</xdr:row>
      <xdr:rowOff>3447</xdr:rowOff>
    </xdr:to>
    <xdr:sp macro="" textlink="">
      <xdr:nvSpPr>
        <xdr:cNvPr id="559" name="楕円 558">
          <a:extLst>
            <a:ext uri="{FF2B5EF4-FFF2-40B4-BE49-F238E27FC236}">
              <a16:creationId xmlns:a16="http://schemas.microsoft.com/office/drawing/2014/main" id="{B6A9CBBB-77F6-42C2-A9E9-5D25DC226897}"/>
            </a:ext>
          </a:extLst>
        </xdr:cNvPr>
        <xdr:cNvSpPr/>
      </xdr:nvSpPr>
      <xdr:spPr>
        <a:xfrm>
          <a:off x="12763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124097</xdr:rowOff>
    </xdr:from>
    <xdr:to>
      <xdr:col>71</xdr:col>
      <xdr:colOff>177800</xdr:colOff>
      <xdr:row>62</xdr:row>
      <xdr:rowOff>148590</xdr:rowOff>
    </xdr:to>
    <xdr:cxnSp macro="">
      <xdr:nvCxnSpPr>
        <xdr:cNvPr id="560" name="直線コネクタ 559">
          <a:extLst>
            <a:ext uri="{FF2B5EF4-FFF2-40B4-BE49-F238E27FC236}">
              <a16:creationId xmlns:a16="http://schemas.microsoft.com/office/drawing/2014/main" id="{22523CBC-531C-44A7-87FA-CE0021BAD498}"/>
            </a:ext>
          </a:extLst>
        </xdr:cNvPr>
        <xdr:cNvCxnSpPr/>
      </xdr:nvCxnSpPr>
      <xdr:spPr>
        <a:xfrm>
          <a:off x="12814300" y="107539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90187</xdr:rowOff>
    </xdr:from>
    <xdr:ext cx="405111" cy="259045"/>
    <xdr:sp macro="" textlink="">
      <xdr:nvSpPr>
        <xdr:cNvPr id="561" name="n_1aveValue【学校施設】&#10;有形固定資産減価償却率">
          <a:extLst>
            <a:ext uri="{FF2B5EF4-FFF2-40B4-BE49-F238E27FC236}">
              <a16:creationId xmlns:a16="http://schemas.microsoft.com/office/drawing/2014/main" id="{1F7496BC-2C7F-493E-B37E-C40589CB6D2C}"/>
            </a:ext>
          </a:extLst>
        </xdr:cNvPr>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62" name="n_2aveValue【学校施設】&#10;有形固定資産減価償却率">
          <a:extLst>
            <a:ext uri="{FF2B5EF4-FFF2-40B4-BE49-F238E27FC236}">
              <a16:creationId xmlns:a16="http://schemas.microsoft.com/office/drawing/2014/main" id="{0EF41FD0-A651-4305-BBA1-FFA55745A2D2}"/>
            </a:ext>
          </a:extLst>
        </xdr:cNvPr>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a:extLst>
            <a:ext uri="{FF2B5EF4-FFF2-40B4-BE49-F238E27FC236}">
              <a16:creationId xmlns:a16="http://schemas.microsoft.com/office/drawing/2014/main" id="{1C6A8CAB-CF8E-4FFB-8979-61092D9A0692}"/>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a:extLst>
            <a:ext uri="{FF2B5EF4-FFF2-40B4-BE49-F238E27FC236}">
              <a16:creationId xmlns:a16="http://schemas.microsoft.com/office/drawing/2014/main" id="{50AAF2F8-4BCC-4219-BB27-B0F01502129C}"/>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71318</xdr:rowOff>
    </xdr:from>
    <xdr:ext cx="405111" cy="259045"/>
    <xdr:sp macro="" textlink="">
      <xdr:nvSpPr>
        <xdr:cNvPr id="565" name="n_1mainValue【学校施設】&#10;有形固定資産減価償却率">
          <a:extLst>
            <a:ext uri="{FF2B5EF4-FFF2-40B4-BE49-F238E27FC236}">
              <a16:creationId xmlns:a16="http://schemas.microsoft.com/office/drawing/2014/main" id="{F5E99EE4-A397-4234-B464-A565FEAF02DA}"/>
            </a:ext>
          </a:extLst>
        </xdr:cNvPr>
        <xdr:cNvSpPr txBox="1"/>
      </xdr:nvSpPr>
      <xdr:spPr>
        <a:xfrm>
          <a:off x="152660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45193</xdr:rowOff>
    </xdr:from>
    <xdr:ext cx="405111" cy="259045"/>
    <xdr:sp macro="" textlink="">
      <xdr:nvSpPr>
        <xdr:cNvPr id="566" name="n_2mainValue【学校施設】&#10;有形固定資産減価償却率">
          <a:extLst>
            <a:ext uri="{FF2B5EF4-FFF2-40B4-BE49-F238E27FC236}">
              <a16:creationId xmlns:a16="http://schemas.microsoft.com/office/drawing/2014/main" id="{AD3FC8F4-35AD-4940-B8D2-8F9550AEF260}"/>
            </a:ext>
          </a:extLst>
        </xdr:cNvPr>
        <xdr:cNvSpPr txBox="1"/>
      </xdr:nvSpPr>
      <xdr:spPr>
        <a:xfrm>
          <a:off x="14389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19067</xdr:rowOff>
    </xdr:from>
    <xdr:ext cx="405111" cy="259045"/>
    <xdr:sp macro="" textlink="">
      <xdr:nvSpPr>
        <xdr:cNvPr id="567" name="n_3mainValue【学校施設】&#10;有形固定資産減価償却率">
          <a:extLst>
            <a:ext uri="{FF2B5EF4-FFF2-40B4-BE49-F238E27FC236}">
              <a16:creationId xmlns:a16="http://schemas.microsoft.com/office/drawing/2014/main" id="{62F28F0F-D85C-488D-800F-734C1B3B8DC7}"/>
            </a:ext>
          </a:extLst>
        </xdr:cNvPr>
        <xdr:cNvSpPr txBox="1"/>
      </xdr:nvSpPr>
      <xdr:spPr>
        <a:xfrm>
          <a:off x="13500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166024</xdr:rowOff>
    </xdr:from>
    <xdr:ext cx="405111" cy="259045"/>
    <xdr:sp macro="" textlink="">
      <xdr:nvSpPr>
        <xdr:cNvPr id="568" name="n_4mainValue【学校施設】&#10;有形固定資産減価償却率">
          <a:extLst>
            <a:ext uri="{FF2B5EF4-FFF2-40B4-BE49-F238E27FC236}">
              <a16:creationId xmlns:a16="http://schemas.microsoft.com/office/drawing/2014/main" id="{CBE5BDCD-7FF1-45B4-8F42-34940ED83B34}"/>
            </a:ext>
          </a:extLst>
        </xdr:cNvPr>
        <xdr:cNvSpPr txBox="1"/>
      </xdr:nvSpPr>
      <xdr:spPr>
        <a:xfrm>
          <a:off x="12611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4293F84-2A56-420E-8554-724BBDE9145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C1A1FE66-47BB-4408-BD7F-5FD1A11149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5556675B-9289-4998-B8B7-BEE5656B031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6B2DA10C-FABE-4BFF-A7D7-EDD964E140D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784C3876-27D1-4042-A08C-0ABF1844EAD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4EA8739F-FBA1-4419-9925-B43F20602AC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D34E352B-A64D-439C-A610-3FCB9F3F086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FBD7B28F-6BB2-4931-B3D0-D381591B008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2B81B1C6-9AEF-4C0A-9BD8-12550C4A2AD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B0C8E0B9-2CE5-4D41-A0F6-CC571A90D79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BBEB1849-57D7-4240-BCC7-DC3E639592F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9355C31E-1D3B-4D51-B857-7EA4D81889F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EEDF017F-F82F-4DC9-BAAB-C896B8D6436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a:extLst>
            <a:ext uri="{FF2B5EF4-FFF2-40B4-BE49-F238E27FC236}">
              <a16:creationId xmlns:a16="http://schemas.microsoft.com/office/drawing/2014/main" id="{3C1ACC48-4754-4FFC-8163-6EC37CE97FED}"/>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182A8ED-7325-43E1-B6D8-4C4098ADDA7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095609E8-F14C-452D-B060-7C612C68E916}"/>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28DEE140-44D2-4EAB-953D-1342797E8C6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8340701B-4B3F-40D1-96EA-FAD84741E945}"/>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EAF1FDBD-6BBA-4B50-963D-BF3E23396BC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401798FF-ACB3-4F3E-8548-0677C8A9ED49}"/>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118D366E-0E9B-4B0B-8514-517AEB573E7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541D0D41-D1D2-4246-BA5B-7F9965A7EB7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E8027907-BCA2-4E02-A9ED-F0D34CB1383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a:extLst>
            <a:ext uri="{FF2B5EF4-FFF2-40B4-BE49-F238E27FC236}">
              <a16:creationId xmlns:a16="http://schemas.microsoft.com/office/drawing/2014/main" id="{E80F55D8-C9B0-45E5-81D4-D92805EB6530}"/>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a:extLst>
            <a:ext uri="{FF2B5EF4-FFF2-40B4-BE49-F238E27FC236}">
              <a16:creationId xmlns:a16="http://schemas.microsoft.com/office/drawing/2014/main" id="{D5EB6A4C-64F6-44B0-BED2-691C8D3CF40B}"/>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a:extLst>
            <a:ext uri="{FF2B5EF4-FFF2-40B4-BE49-F238E27FC236}">
              <a16:creationId xmlns:a16="http://schemas.microsoft.com/office/drawing/2014/main" id="{8652B9D6-383E-4619-86C0-51F5F65949F8}"/>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a:extLst>
            <a:ext uri="{FF2B5EF4-FFF2-40B4-BE49-F238E27FC236}">
              <a16:creationId xmlns:a16="http://schemas.microsoft.com/office/drawing/2014/main" id="{6F3D7D2E-B90D-4862-8236-87D7E0E4BB99}"/>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a:extLst>
            <a:ext uri="{FF2B5EF4-FFF2-40B4-BE49-F238E27FC236}">
              <a16:creationId xmlns:a16="http://schemas.microsoft.com/office/drawing/2014/main" id="{1D93C556-D0E7-4944-8CA4-F951FE3D1184}"/>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54805</xdr:rowOff>
    </xdr:from>
    <xdr:ext cx="469744" cy="259045"/>
    <xdr:sp macro="" textlink="">
      <xdr:nvSpPr>
        <xdr:cNvPr id="597" name="【学校施設】&#10;一人当たり面積平均値テキスト">
          <a:extLst>
            <a:ext uri="{FF2B5EF4-FFF2-40B4-BE49-F238E27FC236}">
              <a16:creationId xmlns:a16="http://schemas.microsoft.com/office/drawing/2014/main" id="{B5B5E70C-7048-4005-9915-14DFE6F99A35}"/>
            </a:ext>
          </a:extLst>
        </xdr:cNvPr>
        <xdr:cNvSpPr txBox="1"/>
      </xdr:nvSpPr>
      <xdr:spPr>
        <a:xfrm>
          <a:off x="22199600" y="10856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a:extLst>
            <a:ext uri="{FF2B5EF4-FFF2-40B4-BE49-F238E27FC236}">
              <a16:creationId xmlns:a16="http://schemas.microsoft.com/office/drawing/2014/main" id="{A8F87E3F-574D-4FC5-AA4E-B9034E9E0CBE}"/>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a:extLst>
            <a:ext uri="{FF2B5EF4-FFF2-40B4-BE49-F238E27FC236}">
              <a16:creationId xmlns:a16="http://schemas.microsoft.com/office/drawing/2014/main" id="{129371C2-6B53-43E2-A651-40A57C6201AA}"/>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a:extLst>
            <a:ext uri="{FF2B5EF4-FFF2-40B4-BE49-F238E27FC236}">
              <a16:creationId xmlns:a16="http://schemas.microsoft.com/office/drawing/2014/main" id="{7B40A7E3-44F7-4F02-9CC6-BAF4557312A9}"/>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a:extLst>
            <a:ext uri="{FF2B5EF4-FFF2-40B4-BE49-F238E27FC236}">
              <a16:creationId xmlns:a16="http://schemas.microsoft.com/office/drawing/2014/main" id="{8278626A-748D-49AA-8400-227031369611}"/>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a:extLst>
            <a:ext uri="{FF2B5EF4-FFF2-40B4-BE49-F238E27FC236}">
              <a16:creationId xmlns:a16="http://schemas.microsoft.com/office/drawing/2014/main" id="{A114F576-C5AF-45A9-82E1-B278F55E3948}"/>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17AB4DC-F549-4759-9375-EBBE93A02D0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836DC83-8D75-4110-9DEB-FDED1F3D7DD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FF5DFDD-25C9-4147-9D63-D8CF54C6CC5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0F38B5C-3A07-4958-AABF-DBF17D42479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626D5A7-9DC2-4EF3-B730-13C0E459940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66281</xdr:rowOff>
    </xdr:from>
    <xdr:to>
      <xdr:col>116</xdr:col>
      <xdr:colOff>114300</xdr:colOff>
      <xdr:row>63</xdr:row>
      <xdr:rowOff>167881</xdr:rowOff>
    </xdr:to>
    <xdr:sp macro="" textlink="">
      <xdr:nvSpPr>
        <xdr:cNvPr id="608" name="楕円 607">
          <a:extLst>
            <a:ext uri="{FF2B5EF4-FFF2-40B4-BE49-F238E27FC236}">
              <a16:creationId xmlns:a16="http://schemas.microsoft.com/office/drawing/2014/main" id="{E2971B76-0DFD-426F-B9F1-685BDDE07053}"/>
            </a:ext>
          </a:extLst>
        </xdr:cNvPr>
        <xdr:cNvSpPr/>
      </xdr:nvSpPr>
      <xdr:spPr>
        <a:xfrm>
          <a:off x="22110700" y="108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25658</xdr:rowOff>
    </xdr:from>
    <xdr:ext cx="469744" cy="259045"/>
    <xdr:sp macro="" textlink="">
      <xdr:nvSpPr>
        <xdr:cNvPr id="609" name="【学校施設】&#10;一人当たり面積該当値テキスト">
          <a:extLst>
            <a:ext uri="{FF2B5EF4-FFF2-40B4-BE49-F238E27FC236}">
              <a16:creationId xmlns:a16="http://schemas.microsoft.com/office/drawing/2014/main" id="{18A48E84-A786-459D-8F41-F4D6DFBC6030}"/>
            </a:ext>
          </a:extLst>
        </xdr:cNvPr>
        <xdr:cNvSpPr txBox="1"/>
      </xdr:nvSpPr>
      <xdr:spPr>
        <a:xfrm>
          <a:off x="22199600" y="1065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70244</xdr:rowOff>
    </xdr:from>
    <xdr:to>
      <xdr:col>112</xdr:col>
      <xdr:colOff>38100</xdr:colOff>
      <xdr:row>64</xdr:row>
      <xdr:rowOff>394</xdr:rowOff>
    </xdr:to>
    <xdr:sp macro="" textlink="">
      <xdr:nvSpPr>
        <xdr:cNvPr id="610" name="楕円 609">
          <a:extLst>
            <a:ext uri="{FF2B5EF4-FFF2-40B4-BE49-F238E27FC236}">
              <a16:creationId xmlns:a16="http://schemas.microsoft.com/office/drawing/2014/main" id="{D9547B55-5956-4E1D-B575-CCE1A320324D}"/>
            </a:ext>
          </a:extLst>
        </xdr:cNvPr>
        <xdr:cNvSpPr/>
      </xdr:nvSpPr>
      <xdr:spPr>
        <a:xfrm>
          <a:off x="21272500" y="1087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117081</xdr:rowOff>
    </xdr:from>
    <xdr:to>
      <xdr:col>116</xdr:col>
      <xdr:colOff>63500</xdr:colOff>
      <xdr:row>63</xdr:row>
      <xdr:rowOff>121044</xdr:rowOff>
    </xdr:to>
    <xdr:cxnSp macro="">
      <xdr:nvCxnSpPr>
        <xdr:cNvPr id="611" name="直線コネクタ 610">
          <a:extLst>
            <a:ext uri="{FF2B5EF4-FFF2-40B4-BE49-F238E27FC236}">
              <a16:creationId xmlns:a16="http://schemas.microsoft.com/office/drawing/2014/main" id="{31F2AD18-2F10-4C56-B274-025AC52136FA}"/>
            </a:ext>
          </a:extLst>
        </xdr:cNvPr>
        <xdr:cNvCxnSpPr/>
      </xdr:nvCxnSpPr>
      <xdr:spPr>
        <a:xfrm flipV="1">
          <a:off x="21323300" y="10918431"/>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75387</xdr:rowOff>
    </xdr:from>
    <xdr:to>
      <xdr:col>107</xdr:col>
      <xdr:colOff>101600</xdr:colOff>
      <xdr:row>64</xdr:row>
      <xdr:rowOff>5537</xdr:rowOff>
    </xdr:to>
    <xdr:sp macro="" textlink="">
      <xdr:nvSpPr>
        <xdr:cNvPr id="612" name="楕円 611">
          <a:extLst>
            <a:ext uri="{FF2B5EF4-FFF2-40B4-BE49-F238E27FC236}">
              <a16:creationId xmlns:a16="http://schemas.microsoft.com/office/drawing/2014/main" id="{8740CB9F-CF12-4FF5-91BD-A99857FCA522}"/>
            </a:ext>
          </a:extLst>
        </xdr:cNvPr>
        <xdr:cNvSpPr/>
      </xdr:nvSpPr>
      <xdr:spPr>
        <a:xfrm>
          <a:off x="20383500" y="108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121044</xdr:rowOff>
    </xdr:from>
    <xdr:to>
      <xdr:col>111</xdr:col>
      <xdr:colOff>177800</xdr:colOff>
      <xdr:row>63</xdr:row>
      <xdr:rowOff>126187</xdr:rowOff>
    </xdr:to>
    <xdr:cxnSp macro="">
      <xdr:nvCxnSpPr>
        <xdr:cNvPr id="613" name="直線コネクタ 612">
          <a:extLst>
            <a:ext uri="{FF2B5EF4-FFF2-40B4-BE49-F238E27FC236}">
              <a16:creationId xmlns:a16="http://schemas.microsoft.com/office/drawing/2014/main" id="{38FE9455-3218-443B-89E5-93C64B913376}"/>
            </a:ext>
          </a:extLst>
        </xdr:cNvPr>
        <xdr:cNvCxnSpPr/>
      </xdr:nvCxnSpPr>
      <xdr:spPr>
        <a:xfrm flipV="1">
          <a:off x="20434300" y="10922394"/>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75921</xdr:rowOff>
    </xdr:from>
    <xdr:to>
      <xdr:col>102</xdr:col>
      <xdr:colOff>165100</xdr:colOff>
      <xdr:row>64</xdr:row>
      <xdr:rowOff>6071</xdr:rowOff>
    </xdr:to>
    <xdr:sp macro="" textlink="">
      <xdr:nvSpPr>
        <xdr:cNvPr id="614" name="楕円 613">
          <a:extLst>
            <a:ext uri="{FF2B5EF4-FFF2-40B4-BE49-F238E27FC236}">
              <a16:creationId xmlns:a16="http://schemas.microsoft.com/office/drawing/2014/main" id="{EC829612-86A6-48BF-BC86-9A8666903ABA}"/>
            </a:ext>
          </a:extLst>
        </xdr:cNvPr>
        <xdr:cNvSpPr/>
      </xdr:nvSpPr>
      <xdr:spPr>
        <a:xfrm>
          <a:off x="19494500" y="108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126187</xdr:rowOff>
    </xdr:from>
    <xdr:to>
      <xdr:col>107</xdr:col>
      <xdr:colOff>50800</xdr:colOff>
      <xdr:row>63</xdr:row>
      <xdr:rowOff>126721</xdr:rowOff>
    </xdr:to>
    <xdr:cxnSp macro="">
      <xdr:nvCxnSpPr>
        <xdr:cNvPr id="615" name="直線コネクタ 614">
          <a:extLst>
            <a:ext uri="{FF2B5EF4-FFF2-40B4-BE49-F238E27FC236}">
              <a16:creationId xmlns:a16="http://schemas.microsoft.com/office/drawing/2014/main" id="{AB77CB96-2AEC-4BA1-8396-E9157F0B02FF}"/>
            </a:ext>
          </a:extLst>
        </xdr:cNvPr>
        <xdr:cNvCxnSpPr/>
      </xdr:nvCxnSpPr>
      <xdr:spPr>
        <a:xfrm flipV="1">
          <a:off x="19545300" y="10927537"/>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82474</xdr:rowOff>
    </xdr:from>
    <xdr:to>
      <xdr:col>98</xdr:col>
      <xdr:colOff>38100</xdr:colOff>
      <xdr:row>64</xdr:row>
      <xdr:rowOff>12624</xdr:rowOff>
    </xdr:to>
    <xdr:sp macro="" textlink="">
      <xdr:nvSpPr>
        <xdr:cNvPr id="616" name="楕円 615">
          <a:extLst>
            <a:ext uri="{FF2B5EF4-FFF2-40B4-BE49-F238E27FC236}">
              <a16:creationId xmlns:a16="http://schemas.microsoft.com/office/drawing/2014/main" id="{1A07FBB8-ED0F-40D0-BF23-9E9206DA6F8F}"/>
            </a:ext>
          </a:extLst>
        </xdr:cNvPr>
        <xdr:cNvSpPr/>
      </xdr:nvSpPr>
      <xdr:spPr>
        <a:xfrm>
          <a:off x="18605500" y="1088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126721</xdr:rowOff>
    </xdr:from>
    <xdr:to>
      <xdr:col>102</xdr:col>
      <xdr:colOff>114300</xdr:colOff>
      <xdr:row>63</xdr:row>
      <xdr:rowOff>133274</xdr:rowOff>
    </xdr:to>
    <xdr:cxnSp macro="">
      <xdr:nvCxnSpPr>
        <xdr:cNvPr id="617" name="直線コネクタ 616">
          <a:extLst>
            <a:ext uri="{FF2B5EF4-FFF2-40B4-BE49-F238E27FC236}">
              <a16:creationId xmlns:a16="http://schemas.microsoft.com/office/drawing/2014/main" id="{B8BD49FD-422F-459B-98D9-DCE45772DD01}"/>
            </a:ext>
          </a:extLst>
        </xdr:cNvPr>
        <xdr:cNvCxnSpPr/>
      </xdr:nvCxnSpPr>
      <xdr:spPr>
        <a:xfrm flipV="1">
          <a:off x="18656300" y="10928071"/>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22610</xdr:rowOff>
    </xdr:from>
    <xdr:ext cx="469744" cy="259045"/>
    <xdr:sp macro="" textlink="">
      <xdr:nvSpPr>
        <xdr:cNvPr id="618" name="n_1aveValue【学校施設】&#10;一人当たり面積">
          <a:extLst>
            <a:ext uri="{FF2B5EF4-FFF2-40B4-BE49-F238E27FC236}">
              <a16:creationId xmlns:a16="http://schemas.microsoft.com/office/drawing/2014/main" id="{4F06376C-897E-4508-9269-C12D62D21802}"/>
            </a:ext>
          </a:extLst>
        </xdr:cNvPr>
        <xdr:cNvSpPr txBox="1"/>
      </xdr:nvSpPr>
      <xdr:spPr>
        <a:xfrm>
          <a:off x="21075727" y="109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26192</xdr:rowOff>
    </xdr:from>
    <xdr:ext cx="469744" cy="259045"/>
    <xdr:sp macro="" textlink="">
      <xdr:nvSpPr>
        <xdr:cNvPr id="619" name="n_2aveValue【学校施設】&#10;一人当たり面積">
          <a:extLst>
            <a:ext uri="{FF2B5EF4-FFF2-40B4-BE49-F238E27FC236}">
              <a16:creationId xmlns:a16="http://schemas.microsoft.com/office/drawing/2014/main" id="{4A5D11E1-3B9A-4440-A5E6-6EB508E20EE5}"/>
            </a:ext>
          </a:extLst>
        </xdr:cNvPr>
        <xdr:cNvSpPr txBox="1"/>
      </xdr:nvSpPr>
      <xdr:spPr>
        <a:xfrm>
          <a:off x="20199427" y="109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26230</xdr:rowOff>
    </xdr:from>
    <xdr:ext cx="469744" cy="259045"/>
    <xdr:sp macro="" textlink="">
      <xdr:nvSpPr>
        <xdr:cNvPr id="620" name="n_3aveValue【学校施設】&#10;一人当たり面積">
          <a:extLst>
            <a:ext uri="{FF2B5EF4-FFF2-40B4-BE49-F238E27FC236}">
              <a16:creationId xmlns:a16="http://schemas.microsoft.com/office/drawing/2014/main" id="{00C1B11B-85F0-4098-8332-014C219E5FA1}"/>
            </a:ext>
          </a:extLst>
        </xdr:cNvPr>
        <xdr:cNvSpPr txBox="1"/>
      </xdr:nvSpPr>
      <xdr:spPr>
        <a:xfrm>
          <a:off x="19310427" y="1099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23830</xdr:rowOff>
    </xdr:from>
    <xdr:ext cx="469744" cy="259045"/>
    <xdr:sp macro="" textlink="">
      <xdr:nvSpPr>
        <xdr:cNvPr id="621" name="n_4aveValue【学校施設】&#10;一人当たり面積">
          <a:extLst>
            <a:ext uri="{FF2B5EF4-FFF2-40B4-BE49-F238E27FC236}">
              <a16:creationId xmlns:a16="http://schemas.microsoft.com/office/drawing/2014/main" id="{EBDDD277-34CC-474C-890D-B6229F6454EB}"/>
            </a:ext>
          </a:extLst>
        </xdr:cNvPr>
        <xdr:cNvSpPr txBox="1"/>
      </xdr:nvSpPr>
      <xdr:spPr>
        <a:xfrm>
          <a:off x="18421427" y="1099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16921</xdr:rowOff>
    </xdr:from>
    <xdr:ext cx="469744" cy="259045"/>
    <xdr:sp macro="" textlink="">
      <xdr:nvSpPr>
        <xdr:cNvPr id="622" name="n_1mainValue【学校施設】&#10;一人当たり面積">
          <a:extLst>
            <a:ext uri="{FF2B5EF4-FFF2-40B4-BE49-F238E27FC236}">
              <a16:creationId xmlns:a16="http://schemas.microsoft.com/office/drawing/2014/main" id="{203581BB-2962-4CBA-973E-0EF64EC3D6E7}"/>
            </a:ext>
          </a:extLst>
        </xdr:cNvPr>
        <xdr:cNvSpPr txBox="1"/>
      </xdr:nvSpPr>
      <xdr:spPr>
        <a:xfrm>
          <a:off x="21075727" y="1064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22064</xdr:rowOff>
    </xdr:from>
    <xdr:ext cx="469744" cy="259045"/>
    <xdr:sp macro="" textlink="">
      <xdr:nvSpPr>
        <xdr:cNvPr id="623" name="n_2mainValue【学校施設】&#10;一人当たり面積">
          <a:extLst>
            <a:ext uri="{FF2B5EF4-FFF2-40B4-BE49-F238E27FC236}">
              <a16:creationId xmlns:a16="http://schemas.microsoft.com/office/drawing/2014/main" id="{4D1A4537-6BAE-49D8-8255-0455B7323B10}"/>
            </a:ext>
          </a:extLst>
        </xdr:cNvPr>
        <xdr:cNvSpPr txBox="1"/>
      </xdr:nvSpPr>
      <xdr:spPr>
        <a:xfrm>
          <a:off x="20199427" y="1065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22598</xdr:rowOff>
    </xdr:from>
    <xdr:ext cx="469744" cy="259045"/>
    <xdr:sp macro="" textlink="">
      <xdr:nvSpPr>
        <xdr:cNvPr id="624" name="n_3mainValue【学校施設】&#10;一人当たり面積">
          <a:extLst>
            <a:ext uri="{FF2B5EF4-FFF2-40B4-BE49-F238E27FC236}">
              <a16:creationId xmlns:a16="http://schemas.microsoft.com/office/drawing/2014/main" id="{B3DF1B1F-2270-434C-8763-3BFA1788B940}"/>
            </a:ext>
          </a:extLst>
        </xdr:cNvPr>
        <xdr:cNvSpPr txBox="1"/>
      </xdr:nvSpPr>
      <xdr:spPr>
        <a:xfrm>
          <a:off x="19310427" y="106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29151</xdr:rowOff>
    </xdr:from>
    <xdr:ext cx="469744" cy="259045"/>
    <xdr:sp macro="" textlink="">
      <xdr:nvSpPr>
        <xdr:cNvPr id="625" name="n_4mainValue【学校施設】&#10;一人当たり面積">
          <a:extLst>
            <a:ext uri="{FF2B5EF4-FFF2-40B4-BE49-F238E27FC236}">
              <a16:creationId xmlns:a16="http://schemas.microsoft.com/office/drawing/2014/main" id="{95588FE7-E34A-4D4D-B6B4-DBBC957EE689}"/>
            </a:ext>
          </a:extLst>
        </xdr:cNvPr>
        <xdr:cNvSpPr txBox="1"/>
      </xdr:nvSpPr>
      <xdr:spPr>
        <a:xfrm>
          <a:off x="18421427" y="106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89D5F5CE-CCDE-47DB-8E50-BF5ECB9876E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E0EEF2A9-7D2F-4205-9B0C-9EA7222DADE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83443069-16E8-4CCE-AF2E-04A742B91C5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75A7C53D-0737-4AD0-975E-DB591C36C7F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840550ED-FE6F-4CC3-BD1D-F0969B74E52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4BC25732-B7C8-4F47-8A7D-7D548140EB8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5A6054ED-2444-4327-9F9F-A59D8335381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D396D402-FC30-431D-87D7-136F499BD81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242FA8A0-7C1B-49F1-A828-7263AC725BE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17F3FB2C-B83E-47FD-B780-F97DEF4D198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2EF7EB9D-74AC-4EF7-AD3D-2EA33D2853E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D16B9654-25DA-49CE-9B98-3471AA4F5F6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117DCD73-961F-42E1-AC12-9ACCB82A602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A96D2EB1-90DD-4F77-B46B-1D70D21EFDE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17695869-F92E-4F64-980C-907BF30F8D7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76008BC9-6323-46B5-A06A-908DD5CC1EE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E7395E3B-C028-488C-BAAA-30CF011E346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2C6E50BA-2CE5-4164-994C-D809743999A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83D9A157-C9B9-4EED-8450-E910B04A4EB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7D7D484F-0588-4279-BE50-FDF49A006F5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C30B759D-7199-41F6-9C07-4CDD8353BED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32A704DA-E2EB-49A2-895C-81B5027B7A9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869FCC1E-0B11-41A1-85C8-F09E66F6D72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6BC121DB-5A83-4847-A277-FD55E90312D9}"/>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a:extLst>
            <a:ext uri="{FF2B5EF4-FFF2-40B4-BE49-F238E27FC236}">
              <a16:creationId xmlns:a16="http://schemas.microsoft.com/office/drawing/2014/main" id="{925D8DD4-4298-44CE-97A0-45FA66CF99B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a:extLst>
            <a:ext uri="{FF2B5EF4-FFF2-40B4-BE49-F238E27FC236}">
              <a16:creationId xmlns:a16="http://schemas.microsoft.com/office/drawing/2014/main" id="{A2C98036-DA23-44A7-958F-B024D4670A9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a:extLst>
            <a:ext uri="{FF2B5EF4-FFF2-40B4-BE49-F238E27FC236}">
              <a16:creationId xmlns:a16="http://schemas.microsoft.com/office/drawing/2014/main" id="{7C92DBEF-4A73-4863-896B-98287D17B0E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a:extLst>
            <a:ext uri="{FF2B5EF4-FFF2-40B4-BE49-F238E27FC236}">
              <a16:creationId xmlns:a16="http://schemas.microsoft.com/office/drawing/2014/main" id="{66EFFE09-BD8B-4E4A-8829-14F9C52D9FD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a:extLst>
            <a:ext uri="{FF2B5EF4-FFF2-40B4-BE49-F238E27FC236}">
              <a16:creationId xmlns:a16="http://schemas.microsoft.com/office/drawing/2014/main" id="{DCCB1F8C-A79E-47C3-B211-E84A3CB139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a:extLst>
            <a:ext uri="{FF2B5EF4-FFF2-40B4-BE49-F238E27FC236}">
              <a16:creationId xmlns:a16="http://schemas.microsoft.com/office/drawing/2014/main" id="{A54D29F1-EA70-474E-9A0D-1C0CC2183A7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a:extLst>
            <a:ext uri="{FF2B5EF4-FFF2-40B4-BE49-F238E27FC236}">
              <a16:creationId xmlns:a16="http://schemas.microsoft.com/office/drawing/2014/main" id="{1909541B-9EFA-409A-BFF9-3ED41AF71B8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a:extLst>
            <a:ext uri="{FF2B5EF4-FFF2-40B4-BE49-F238E27FC236}">
              <a16:creationId xmlns:a16="http://schemas.microsoft.com/office/drawing/2014/main" id="{949A336B-B462-4969-9D89-3D0E17544A9B}"/>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50BE5B7B-C49B-47E2-9099-530EB24A443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81F459F3-5739-48A2-A789-57D98D4C0A4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2E4E6382-2778-46DC-8C59-631D4F3413A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であり、特に低くなっている施設は保育所である。学校施設については、建築年が古いものも多く、廃校となっている校舎もあるため、資産として利用するほか、老朽化が進んでいるものについては除却を検討していく。</a:t>
          </a:r>
        </a:p>
        <a:p>
          <a:r>
            <a:rPr kumimoji="1" lang="ja-JP" altLang="en-US" sz="1300">
              <a:latin typeface="ＭＳ Ｐゴシック" panose="020B0600070205080204" pitchFamily="50" charset="-128"/>
              <a:ea typeface="ＭＳ Ｐゴシック" panose="020B0600070205080204" pitchFamily="50" charset="-128"/>
            </a:rPr>
            <a:t>　類似団体と比較して特に一人当たり面積が多くなっている公営住宅では、築３０年を経過した施設や福祉関連設備のない施設もあることから、今後の高齢化社会を鑑み、利用状況を踏まえて統合や複合化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79D166B-721F-437C-B504-53F6F354598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25BF50A-D6D6-4AA0-85F3-D713FAA550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5FE038-F43D-499C-9EC8-5A48AE212A0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D6E8CE-6B18-4788-9A9D-AB31897617F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2816F85-8108-4410-97A6-D48D92A32D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6D6EB26-8A72-4F5C-AD8E-C0EDD9F1C89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B231D5-FF4F-4503-8240-E21060CAA16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455978-6832-4F94-B5C3-9AF4B5B47D2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364DDF0-5ACB-4FBB-95EF-BAA5D3E0B94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11C69A1-19E3-4FE8-81E6-77F6750DF3C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5,111
4,933
310.76
6,477,532
6,316,064
157,155
3,087,921
4,841,835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6551C49-3C03-4D3E-94EC-B15D80E2F4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DDB908A-48C4-42F9-B919-9B800EE771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A5109F8-06CA-41D6-A93C-3E84ED3E1A4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F38B5C-0A75-4AFB-9CB9-A8E910BD30A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1B7764B-E64B-490B-A52A-8D78F926A8A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FDE2520-98ED-45D2-86BF-1A4EB3B7289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45E6553-997D-4658-AC78-7D06591C72C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641D9A-26BF-4774-84F7-5D853076B6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A310CF2-7C99-4083-A218-2138DFEF027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696B82F-DDC2-4E6E-924B-7266DFCCB41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D630FEC-C1C8-4FBF-B30B-42038278C4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19CCE84-CD87-45E6-BCB7-4E538244792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4521E4-5F79-412E-BC2D-CB3F6B97574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35D75D2-D882-4B1B-9768-ED6AC9BCAC5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F7BAA7-5DDA-451B-BB12-47C9A0E2022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32C183-4F61-4DF4-817C-4968F82D74D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822032D-9A70-428B-952D-ED5CDF024BA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77FB45-2FF8-4340-B3C9-78E5BBCF34F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7882323-B038-4193-B3CD-1DA94493E86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1514636-168E-4738-A1E8-A447ECE5AEE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8D25DE7-112F-471E-B16B-6654EFCC2E4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4F22E5C-3610-4FB1-9B9D-D8E372CAE50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0EBA25D-93DF-4BD2-97B1-E3D14CE525C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99EE84C-9459-4612-8E83-65F3F4008BF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D95F446-231D-461A-B277-C0480238E1C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373E283-A22A-4B6F-9353-969DF644B6C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FE13B61-EAE4-4EC5-92F6-5F0EE2C0749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BAA5D3F-FE91-4E7E-97B6-8761F2EEC12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BD0387A-9570-4D84-A47C-CFB3EDC5CF2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1BE3124-1EDF-473B-9A27-A8E15CE5832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3DE8EDE-87A0-4D82-AD66-D32C9EC670F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7585720-5018-4E7F-9511-E01FDFE1478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9E81180-B2BE-4647-9251-74A2C6641FE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A9146CF-5972-4392-A15F-ECEDA525091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EDF1494-5123-4E50-82A1-CE7B20DE394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E5665B0-4310-4C3E-AE36-4CBB5993DD9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08C4D28-C247-48B5-AA08-97AC648D4DF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5D2E22E-3362-428C-B372-F4B8225F3EC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9D4FB85-5AB8-4223-A7ED-2B4D2A845D1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03439A6-86F5-4B28-A29D-F7E82F236F3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3829688-67F2-4766-97BB-7C5F8995446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F9F7F7C-5425-488D-AAAE-79891F4D2CF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1C06D75-8709-406A-BD2A-EAA700F6F5E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484EC12-D57A-4078-B1DC-9D2B297C3D5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6673EB0-7482-43E7-BFCD-39FA8ABCF73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8572821-94A3-435C-9098-E9A03DCF637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a:extLst>
            <a:ext uri="{FF2B5EF4-FFF2-40B4-BE49-F238E27FC236}">
              <a16:creationId xmlns:a16="http://schemas.microsoft.com/office/drawing/2014/main" id="{899EA14E-D1CE-4261-B2F9-29874AA58D4F}"/>
            </a:ext>
          </a:extLst>
        </xdr:cNvPr>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a:extLst>
            <a:ext uri="{FF2B5EF4-FFF2-40B4-BE49-F238E27FC236}">
              <a16:creationId xmlns:a16="http://schemas.microsoft.com/office/drawing/2014/main" id="{09730369-0056-4C03-9D79-8275FBC078F2}"/>
            </a:ext>
          </a:extLst>
        </xdr:cNvPr>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a:extLst>
            <a:ext uri="{FF2B5EF4-FFF2-40B4-BE49-F238E27FC236}">
              <a16:creationId xmlns:a16="http://schemas.microsoft.com/office/drawing/2014/main" id="{2B792001-BB8F-41A8-B86D-43F10B854360}"/>
            </a:ext>
          </a:extLst>
        </xdr:cNvPr>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BC8B4220-5E2A-44FE-8462-0450F2EEBEC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1329F879-4C03-4787-B016-D2C862027347}"/>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4837CC8B-6AF9-4E13-8A69-5137AB5396DF}"/>
            </a:ext>
          </a:extLst>
        </xdr:cNvPr>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4E98A69C-1461-40B6-9D12-8357AD27545B}"/>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a:extLst>
            <a:ext uri="{FF2B5EF4-FFF2-40B4-BE49-F238E27FC236}">
              <a16:creationId xmlns:a16="http://schemas.microsoft.com/office/drawing/2014/main" id="{C1863858-FA23-452C-AB9D-5E8F0C2275D7}"/>
            </a:ext>
          </a:extLst>
        </xdr:cNvPr>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39C8C7FE-274F-40C3-8653-0DA4FD665B7B}"/>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a:extLst>
            <a:ext uri="{FF2B5EF4-FFF2-40B4-BE49-F238E27FC236}">
              <a16:creationId xmlns:a16="http://schemas.microsoft.com/office/drawing/2014/main" id="{62E6A673-10FB-48D8-B1FB-6413A34B1BF8}"/>
            </a:ext>
          </a:extLst>
        </xdr:cNvPr>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CB496CC4-387B-421C-8B82-F53B67F9AB6C}"/>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59C6EE6-C52B-4549-B9AD-8EE922EC6E7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6425565-01FA-4920-8591-E31311B3993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9D4A8E7-C56C-4954-9FF5-E024E197686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7EC6907-FDE9-446A-99C7-5810B43A372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456F522-11D0-478C-8E07-B0140AEBD8E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125004</xdr:rowOff>
    </xdr:from>
    <xdr:to>
      <xdr:col>24</xdr:col>
      <xdr:colOff>114300</xdr:colOff>
      <xdr:row>39</xdr:row>
      <xdr:rowOff>55154</xdr:rowOff>
    </xdr:to>
    <xdr:sp macro="" textlink="">
      <xdr:nvSpPr>
        <xdr:cNvPr id="74" name="楕円 73">
          <a:extLst>
            <a:ext uri="{FF2B5EF4-FFF2-40B4-BE49-F238E27FC236}">
              <a16:creationId xmlns:a16="http://schemas.microsoft.com/office/drawing/2014/main" id="{483C3F8D-8135-43AD-9D20-1A0D8EE7E2DD}"/>
            </a:ext>
          </a:extLst>
        </xdr:cNvPr>
        <xdr:cNvSpPr/>
      </xdr:nvSpPr>
      <xdr:spPr>
        <a:xfrm>
          <a:off x="45847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103431</xdr:rowOff>
    </xdr:from>
    <xdr:ext cx="405111" cy="259045"/>
    <xdr:sp macro="" textlink="">
      <xdr:nvSpPr>
        <xdr:cNvPr id="75" name="【図書館】&#10;有形固定資産減価償却率該当値テキスト">
          <a:extLst>
            <a:ext uri="{FF2B5EF4-FFF2-40B4-BE49-F238E27FC236}">
              <a16:creationId xmlns:a16="http://schemas.microsoft.com/office/drawing/2014/main" id="{24B8C6D6-32B7-4BD2-A26A-DE4351096160}"/>
            </a:ext>
          </a:extLst>
        </xdr:cNvPr>
        <xdr:cNvSpPr txBox="1"/>
      </xdr:nvSpPr>
      <xdr:spPr>
        <a:xfrm>
          <a:off x="4673600"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89081</xdr:rowOff>
    </xdr:from>
    <xdr:to>
      <xdr:col>20</xdr:col>
      <xdr:colOff>38100</xdr:colOff>
      <xdr:row>39</xdr:row>
      <xdr:rowOff>19231</xdr:rowOff>
    </xdr:to>
    <xdr:sp macro="" textlink="">
      <xdr:nvSpPr>
        <xdr:cNvPr id="76" name="楕円 75">
          <a:extLst>
            <a:ext uri="{FF2B5EF4-FFF2-40B4-BE49-F238E27FC236}">
              <a16:creationId xmlns:a16="http://schemas.microsoft.com/office/drawing/2014/main" id="{3332C844-1DEF-4C7E-8B35-48F3E557BD98}"/>
            </a:ext>
          </a:extLst>
        </xdr:cNvPr>
        <xdr:cNvSpPr/>
      </xdr:nvSpPr>
      <xdr:spPr>
        <a:xfrm>
          <a:off x="3746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139881</xdr:rowOff>
    </xdr:from>
    <xdr:to>
      <xdr:col>24</xdr:col>
      <xdr:colOff>63500</xdr:colOff>
      <xdr:row>39</xdr:row>
      <xdr:rowOff>4354</xdr:rowOff>
    </xdr:to>
    <xdr:cxnSp macro="">
      <xdr:nvCxnSpPr>
        <xdr:cNvPr id="77" name="直線コネクタ 76">
          <a:extLst>
            <a:ext uri="{FF2B5EF4-FFF2-40B4-BE49-F238E27FC236}">
              <a16:creationId xmlns:a16="http://schemas.microsoft.com/office/drawing/2014/main" id="{88799685-203E-4F55-88D9-A8005DE9CA1C}"/>
            </a:ext>
          </a:extLst>
        </xdr:cNvPr>
        <xdr:cNvCxnSpPr/>
      </xdr:nvCxnSpPr>
      <xdr:spPr>
        <a:xfrm>
          <a:off x="3797300" y="665498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51526</xdr:rowOff>
    </xdr:from>
    <xdr:to>
      <xdr:col>15</xdr:col>
      <xdr:colOff>101600</xdr:colOff>
      <xdr:row>38</xdr:row>
      <xdr:rowOff>153126</xdr:rowOff>
    </xdr:to>
    <xdr:sp macro="" textlink="">
      <xdr:nvSpPr>
        <xdr:cNvPr id="78" name="楕円 77">
          <a:extLst>
            <a:ext uri="{FF2B5EF4-FFF2-40B4-BE49-F238E27FC236}">
              <a16:creationId xmlns:a16="http://schemas.microsoft.com/office/drawing/2014/main" id="{C49974FD-ECF1-4115-B4D9-C6E01CEA8051}"/>
            </a:ext>
          </a:extLst>
        </xdr:cNvPr>
        <xdr:cNvSpPr/>
      </xdr:nvSpPr>
      <xdr:spPr>
        <a:xfrm>
          <a:off x="2857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102326</xdr:rowOff>
    </xdr:from>
    <xdr:to>
      <xdr:col>19</xdr:col>
      <xdr:colOff>177800</xdr:colOff>
      <xdr:row>38</xdr:row>
      <xdr:rowOff>139881</xdr:rowOff>
    </xdr:to>
    <xdr:cxnSp macro="">
      <xdr:nvCxnSpPr>
        <xdr:cNvPr id="79" name="直線コネクタ 78">
          <a:extLst>
            <a:ext uri="{FF2B5EF4-FFF2-40B4-BE49-F238E27FC236}">
              <a16:creationId xmlns:a16="http://schemas.microsoft.com/office/drawing/2014/main" id="{1CFCFB3F-220B-44F9-AEF7-864082B37236}"/>
            </a:ext>
          </a:extLst>
        </xdr:cNvPr>
        <xdr:cNvCxnSpPr/>
      </xdr:nvCxnSpPr>
      <xdr:spPr>
        <a:xfrm>
          <a:off x="2908300" y="66174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15603</xdr:rowOff>
    </xdr:from>
    <xdr:to>
      <xdr:col>10</xdr:col>
      <xdr:colOff>165100</xdr:colOff>
      <xdr:row>38</xdr:row>
      <xdr:rowOff>117203</xdr:rowOff>
    </xdr:to>
    <xdr:sp macro="" textlink="">
      <xdr:nvSpPr>
        <xdr:cNvPr id="80" name="楕円 79">
          <a:extLst>
            <a:ext uri="{FF2B5EF4-FFF2-40B4-BE49-F238E27FC236}">
              <a16:creationId xmlns:a16="http://schemas.microsoft.com/office/drawing/2014/main" id="{7F0A1000-0755-4170-BE84-4FF3B2FC3DF8}"/>
            </a:ext>
          </a:extLst>
        </xdr:cNvPr>
        <xdr:cNvSpPr/>
      </xdr:nvSpPr>
      <xdr:spPr>
        <a:xfrm>
          <a:off x="1968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66403</xdr:rowOff>
    </xdr:from>
    <xdr:to>
      <xdr:col>15</xdr:col>
      <xdr:colOff>50800</xdr:colOff>
      <xdr:row>38</xdr:row>
      <xdr:rowOff>102326</xdr:rowOff>
    </xdr:to>
    <xdr:cxnSp macro="">
      <xdr:nvCxnSpPr>
        <xdr:cNvPr id="81" name="直線コネクタ 80">
          <a:extLst>
            <a:ext uri="{FF2B5EF4-FFF2-40B4-BE49-F238E27FC236}">
              <a16:creationId xmlns:a16="http://schemas.microsoft.com/office/drawing/2014/main" id="{286C5B02-3245-4085-9954-5F2D23C31D4E}"/>
            </a:ext>
          </a:extLst>
        </xdr:cNvPr>
        <xdr:cNvCxnSpPr/>
      </xdr:nvCxnSpPr>
      <xdr:spPr>
        <a:xfrm>
          <a:off x="2019300" y="65815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149497</xdr:rowOff>
    </xdr:from>
    <xdr:to>
      <xdr:col>6</xdr:col>
      <xdr:colOff>38100</xdr:colOff>
      <xdr:row>38</xdr:row>
      <xdr:rowOff>79647</xdr:rowOff>
    </xdr:to>
    <xdr:sp macro="" textlink="">
      <xdr:nvSpPr>
        <xdr:cNvPr id="82" name="楕円 81">
          <a:extLst>
            <a:ext uri="{FF2B5EF4-FFF2-40B4-BE49-F238E27FC236}">
              <a16:creationId xmlns:a16="http://schemas.microsoft.com/office/drawing/2014/main" id="{735E1D72-F3FA-49DC-9EB9-59A1DA263156}"/>
            </a:ext>
          </a:extLst>
        </xdr:cNvPr>
        <xdr:cNvSpPr/>
      </xdr:nvSpPr>
      <xdr:spPr>
        <a:xfrm>
          <a:off x="1079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28847</xdr:rowOff>
    </xdr:from>
    <xdr:to>
      <xdr:col>10</xdr:col>
      <xdr:colOff>114300</xdr:colOff>
      <xdr:row>38</xdr:row>
      <xdr:rowOff>66403</xdr:rowOff>
    </xdr:to>
    <xdr:cxnSp macro="">
      <xdr:nvCxnSpPr>
        <xdr:cNvPr id="83" name="直線コネクタ 82">
          <a:extLst>
            <a:ext uri="{FF2B5EF4-FFF2-40B4-BE49-F238E27FC236}">
              <a16:creationId xmlns:a16="http://schemas.microsoft.com/office/drawing/2014/main" id="{DAF26A49-8313-4732-B714-D0C0FA279F96}"/>
            </a:ext>
          </a:extLst>
        </xdr:cNvPr>
        <xdr:cNvCxnSpPr/>
      </xdr:nvCxnSpPr>
      <xdr:spPr>
        <a:xfrm>
          <a:off x="1130300" y="654394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34126</xdr:rowOff>
    </xdr:from>
    <xdr:ext cx="405111" cy="259045"/>
    <xdr:sp macro="" textlink="">
      <xdr:nvSpPr>
        <xdr:cNvPr id="84" name="n_1aveValue【図書館】&#10;有形固定資産減価償却率">
          <a:extLst>
            <a:ext uri="{FF2B5EF4-FFF2-40B4-BE49-F238E27FC236}">
              <a16:creationId xmlns:a16="http://schemas.microsoft.com/office/drawing/2014/main" id="{29DAFAD5-BCB1-4E58-B9CB-0FBC8BEE5D1D}"/>
            </a:ext>
          </a:extLst>
        </xdr:cNvPr>
        <xdr:cNvSpPr txBox="1"/>
      </xdr:nvSpPr>
      <xdr:spPr>
        <a:xfrm>
          <a:off x="3582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a:extLst>
            <a:ext uri="{FF2B5EF4-FFF2-40B4-BE49-F238E27FC236}">
              <a16:creationId xmlns:a16="http://schemas.microsoft.com/office/drawing/2014/main" id="{CBE09EC0-F531-4C40-AC06-61B8F9B10D82}"/>
            </a:ext>
          </a:extLst>
        </xdr:cNvPr>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164754</xdr:rowOff>
    </xdr:from>
    <xdr:ext cx="405111" cy="259045"/>
    <xdr:sp macro="" textlink="">
      <xdr:nvSpPr>
        <xdr:cNvPr id="86" name="n_3aveValue【図書館】&#10;有形固定資産減価償却率">
          <a:extLst>
            <a:ext uri="{FF2B5EF4-FFF2-40B4-BE49-F238E27FC236}">
              <a16:creationId xmlns:a16="http://schemas.microsoft.com/office/drawing/2014/main" id="{70DE790D-3876-40CC-934D-171D87547B77}"/>
            </a:ext>
          </a:extLst>
        </xdr:cNvPr>
        <xdr:cNvSpPr txBox="1"/>
      </xdr:nvSpPr>
      <xdr:spPr>
        <a:xfrm>
          <a:off x="1816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a:extLst>
            <a:ext uri="{FF2B5EF4-FFF2-40B4-BE49-F238E27FC236}">
              <a16:creationId xmlns:a16="http://schemas.microsoft.com/office/drawing/2014/main" id="{9F0F4419-B14D-4D6D-B4C3-1DAB02C73DF6}"/>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10358</xdr:rowOff>
    </xdr:from>
    <xdr:ext cx="405111" cy="259045"/>
    <xdr:sp macro="" textlink="">
      <xdr:nvSpPr>
        <xdr:cNvPr id="88" name="n_1mainValue【図書館】&#10;有形固定資産減価償却率">
          <a:extLst>
            <a:ext uri="{FF2B5EF4-FFF2-40B4-BE49-F238E27FC236}">
              <a16:creationId xmlns:a16="http://schemas.microsoft.com/office/drawing/2014/main" id="{807753B7-9BD4-4060-A199-D6E3399AC88C}"/>
            </a:ext>
          </a:extLst>
        </xdr:cNvPr>
        <xdr:cNvSpPr txBox="1"/>
      </xdr:nvSpPr>
      <xdr:spPr>
        <a:xfrm>
          <a:off x="3582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144253</xdr:rowOff>
    </xdr:from>
    <xdr:ext cx="405111" cy="259045"/>
    <xdr:sp macro="" textlink="">
      <xdr:nvSpPr>
        <xdr:cNvPr id="89" name="n_2mainValue【図書館】&#10;有形固定資産減価償却率">
          <a:extLst>
            <a:ext uri="{FF2B5EF4-FFF2-40B4-BE49-F238E27FC236}">
              <a16:creationId xmlns:a16="http://schemas.microsoft.com/office/drawing/2014/main" id="{CA03F514-5907-4A43-AA33-C9065958CDBD}"/>
            </a:ext>
          </a:extLst>
        </xdr:cNvPr>
        <xdr:cNvSpPr txBox="1"/>
      </xdr:nvSpPr>
      <xdr:spPr>
        <a:xfrm>
          <a:off x="2705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90" name="n_3mainValue【図書館】&#10;有形固定資産減価償却率">
          <a:extLst>
            <a:ext uri="{FF2B5EF4-FFF2-40B4-BE49-F238E27FC236}">
              <a16:creationId xmlns:a16="http://schemas.microsoft.com/office/drawing/2014/main" id="{2326ACFE-7291-4034-A6B2-96DCD724C31D}"/>
            </a:ext>
          </a:extLst>
        </xdr:cNvPr>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70774</xdr:rowOff>
    </xdr:from>
    <xdr:ext cx="405111" cy="259045"/>
    <xdr:sp macro="" textlink="">
      <xdr:nvSpPr>
        <xdr:cNvPr id="91" name="n_4mainValue【図書館】&#10;有形固定資産減価償却率">
          <a:extLst>
            <a:ext uri="{FF2B5EF4-FFF2-40B4-BE49-F238E27FC236}">
              <a16:creationId xmlns:a16="http://schemas.microsoft.com/office/drawing/2014/main" id="{C48B5C97-B629-4E68-AB3D-F9D0DFA45C88}"/>
            </a:ext>
          </a:extLst>
        </xdr:cNvPr>
        <xdr:cNvSpPr txBox="1"/>
      </xdr:nvSpPr>
      <xdr:spPr>
        <a:xfrm>
          <a:off x="927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610BA9D-5531-49DD-901D-34E15F59037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DAC6D6C-BF4A-474B-89D9-1D0593B0A48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64E431-590C-4E02-AC71-D9B46E14A3E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9CBD9DE-BA2D-46E6-8621-76321738F0F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6B7110D-F78E-42BF-A0EE-8610C20A15B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5F9EF21-6C03-4963-9C2C-22028DC034E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F92B735-DFCC-49EB-BC0D-F06C5CEA8CF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5434D13-45B9-4F54-AED5-370106E0ABC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D48CC31-9A3F-4107-B46E-AE06D205A01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E019050-548D-4A19-9048-53F22594A88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26734BFC-A8D1-42B4-9FE4-26CA8819ADD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142F1DAE-C78B-4590-9F4E-4AF2D3BCBD7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BF9F6E1A-1353-4F29-A0F9-F1C4C8DB7DB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37756800-C8AE-4769-B014-6686127099AF}"/>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CA05AF8B-A758-46E1-A3A1-9DA8EDECAD9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2C4D6996-0D57-4B2E-A301-B62D2EE48181}"/>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8A4CB442-4C4C-464F-9893-82462302A5F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E10E575D-1D5E-4A59-8C88-B1FCD7CDDB7E}"/>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63F0F828-1C51-4C0A-BC06-F8CC4D7BEFE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14D62FB-98D4-4F97-869D-83C7D057B406}"/>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F65E4963-CBFF-40D5-8B51-8B5B3202E66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F3F74BA5-233E-4C1A-AFD3-E2786664FCB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858CA239-A768-4767-9F3C-40B818B785A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47FC9FF9-5FA3-4E11-98E4-5692E053AF9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3C64089-03DF-4741-B4CF-A3B4C4BD18F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02980C1D-CDF3-470E-827D-8F7176D1158B}"/>
            </a:ext>
          </a:extLst>
        </xdr:cNvPr>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84A9B334-12C9-4FD3-93CD-E7CB2316503D}"/>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573BE33D-F9B2-4EC7-87B7-350C1A4524DD}"/>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20" name="【図書館】&#10;一人当たり面積最大値テキスト">
          <a:extLst>
            <a:ext uri="{FF2B5EF4-FFF2-40B4-BE49-F238E27FC236}">
              <a16:creationId xmlns:a16="http://schemas.microsoft.com/office/drawing/2014/main" id="{D9FB9377-3EBA-4AE7-A8E6-B1CFEDA7C6BE}"/>
            </a:ext>
          </a:extLst>
        </xdr:cNvPr>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1" name="直線コネクタ 120">
          <a:extLst>
            <a:ext uri="{FF2B5EF4-FFF2-40B4-BE49-F238E27FC236}">
              <a16:creationId xmlns:a16="http://schemas.microsoft.com/office/drawing/2014/main" id="{A2C24CD6-033E-4473-8F9C-505CC18444BF}"/>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98896</xdr:rowOff>
    </xdr:from>
    <xdr:ext cx="469744" cy="259045"/>
    <xdr:sp macro="" textlink="">
      <xdr:nvSpPr>
        <xdr:cNvPr id="122" name="【図書館】&#10;一人当たり面積平均値テキスト">
          <a:extLst>
            <a:ext uri="{FF2B5EF4-FFF2-40B4-BE49-F238E27FC236}">
              <a16:creationId xmlns:a16="http://schemas.microsoft.com/office/drawing/2014/main" id="{A43D7505-7DD3-4A77-8CFD-898802E6B96E}"/>
            </a:ext>
          </a:extLst>
        </xdr:cNvPr>
        <xdr:cNvSpPr txBox="1"/>
      </xdr:nvSpPr>
      <xdr:spPr>
        <a:xfrm>
          <a:off x="10515600" y="6613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23" name="フローチャート: 判断 122">
          <a:extLst>
            <a:ext uri="{FF2B5EF4-FFF2-40B4-BE49-F238E27FC236}">
              <a16:creationId xmlns:a16="http://schemas.microsoft.com/office/drawing/2014/main" id="{B1E347A9-7F3C-456D-8284-7FFAC231A835}"/>
            </a:ext>
          </a:extLst>
        </xdr:cNvPr>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24" name="フローチャート: 判断 123">
          <a:extLst>
            <a:ext uri="{FF2B5EF4-FFF2-40B4-BE49-F238E27FC236}">
              <a16:creationId xmlns:a16="http://schemas.microsoft.com/office/drawing/2014/main" id="{5CE6932A-EF90-4E26-97A9-CE447242A3C0}"/>
            </a:ext>
          </a:extLst>
        </xdr:cNvPr>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25" name="フローチャート: 判断 124">
          <a:extLst>
            <a:ext uri="{FF2B5EF4-FFF2-40B4-BE49-F238E27FC236}">
              <a16:creationId xmlns:a16="http://schemas.microsoft.com/office/drawing/2014/main" id="{2BEA8A36-AAC6-479A-8184-486DC7B828C7}"/>
            </a:ext>
          </a:extLst>
        </xdr:cNvPr>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macro="" textlink="">
      <xdr:nvSpPr>
        <xdr:cNvPr id="126" name="フローチャート: 判断 125">
          <a:extLst>
            <a:ext uri="{FF2B5EF4-FFF2-40B4-BE49-F238E27FC236}">
              <a16:creationId xmlns:a16="http://schemas.microsoft.com/office/drawing/2014/main" id="{26F3D78E-1496-4337-A015-57821DB4959C}"/>
            </a:ext>
          </a:extLst>
        </xdr:cNvPr>
        <xdr:cNvSpPr/>
      </xdr:nvSpPr>
      <xdr:spPr>
        <a:xfrm>
          <a:off x="7810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27" name="フローチャート: 判断 126">
          <a:extLst>
            <a:ext uri="{FF2B5EF4-FFF2-40B4-BE49-F238E27FC236}">
              <a16:creationId xmlns:a16="http://schemas.microsoft.com/office/drawing/2014/main" id="{D0C21229-A4B2-4CA8-8DBF-15B89DBC6A37}"/>
            </a:ext>
          </a:extLst>
        </xdr:cNvPr>
        <xdr:cNvSpPr/>
      </xdr:nvSpPr>
      <xdr:spPr>
        <a:xfrm>
          <a:off x="6921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4C7FF0B-EBEF-4F27-BD7D-5AEC4093261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EF92FFE-7271-4EDB-B537-E07FA3A9362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C69E52F-E2EA-4CC2-A051-113CAC2BEDF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7A8613B-99FE-44EE-9F67-FCF3EE4BE50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C693B856-B9E3-4015-8B2F-F7AEC79DBAC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111941</xdr:rowOff>
    </xdr:from>
    <xdr:to>
      <xdr:col>55</xdr:col>
      <xdr:colOff>50800</xdr:colOff>
      <xdr:row>40</xdr:row>
      <xdr:rowOff>42091</xdr:rowOff>
    </xdr:to>
    <xdr:sp macro="" textlink="">
      <xdr:nvSpPr>
        <xdr:cNvPr id="133" name="楕円 132">
          <a:extLst>
            <a:ext uri="{FF2B5EF4-FFF2-40B4-BE49-F238E27FC236}">
              <a16:creationId xmlns:a16="http://schemas.microsoft.com/office/drawing/2014/main" id="{BD6460AA-0310-49E6-A9E0-BF5B2FB4EBD3}"/>
            </a:ext>
          </a:extLst>
        </xdr:cNvPr>
        <xdr:cNvSpPr/>
      </xdr:nvSpPr>
      <xdr:spPr>
        <a:xfrm>
          <a:off x="104267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90368</xdr:rowOff>
    </xdr:from>
    <xdr:ext cx="469744" cy="259045"/>
    <xdr:sp macro="" textlink="">
      <xdr:nvSpPr>
        <xdr:cNvPr id="134" name="【図書館】&#10;一人当たり面積該当値テキスト">
          <a:extLst>
            <a:ext uri="{FF2B5EF4-FFF2-40B4-BE49-F238E27FC236}">
              <a16:creationId xmlns:a16="http://schemas.microsoft.com/office/drawing/2014/main" id="{408E41C4-A9EF-4021-A009-EB5CF06E6DE7}"/>
            </a:ext>
          </a:extLst>
        </xdr:cNvPr>
        <xdr:cNvSpPr txBox="1"/>
      </xdr:nvSpPr>
      <xdr:spPr>
        <a:xfrm>
          <a:off x="10515600" y="67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125004</xdr:rowOff>
    </xdr:from>
    <xdr:to>
      <xdr:col>50</xdr:col>
      <xdr:colOff>165100</xdr:colOff>
      <xdr:row>40</xdr:row>
      <xdr:rowOff>55154</xdr:rowOff>
    </xdr:to>
    <xdr:sp macro="" textlink="">
      <xdr:nvSpPr>
        <xdr:cNvPr id="135" name="楕円 134">
          <a:extLst>
            <a:ext uri="{FF2B5EF4-FFF2-40B4-BE49-F238E27FC236}">
              <a16:creationId xmlns:a16="http://schemas.microsoft.com/office/drawing/2014/main" id="{293D2089-A239-4064-9E1F-DBD1F0C9D9DF}"/>
            </a:ext>
          </a:extLst>
        </xdr:cNvPr>
        <xdr:cNvSpPr/>
      </xdr:nvSpPr>
      <xdr:spPr>
        <a:xfrm>
          <a:off x="9588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162741</xdr:rowOff>
    </xdr:from>
    <xdr:to>
      <xdr:col>55</xdr:col>
      <xdr:colOff>0</xdr:colOff>
      <xdr:row>40</xdr:row>
      <xdr:rowOff>4354</xdr:rowOff>
    </xdr:to>
    <xdr:cxnSp macro="">
      <xdr:nvCxnSpPr>
        <xdr:cNvPr id="136" name="直線コネクタ 135">
          <a:extLst>
            <a:ext uri="{FF2B5EF4-FFF2-40B4-BE49-F238E27FC236}">
              <a16:creationId xmlns:a16="http://schemas.microsoft.com/office/drawing/2014/main" id="{6AC46458-BF7C-4C16-829B-8D190AD955B7}"/>
            </a:ext>
          </a:extLst>
        </xdr:cNvPr>
        <xdr:cNvCxnSpPr/>
      </xdr:nvCxnSpPr>
      <xdr:spPr>
        <a:xfrm flipV="1">
          <a:off x="9639300" y="684929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37" name="楕円 136">
          <a:extLst>
            <a:ext uri="{FF2B5EF4-FFF2-40B4-BE49-F238E27FC236}">
              <a16:creationId xmlns:a16="http://schemas.microsoft.com/office/drawing/2014/main" id="{21D51218-383A-422A-8775-AA5D8A913ED5}"/>
            </a:ext>
          </a:extLst>
        </xdr:cNvPr>
        <xdr:cNvSpPr/>
      </xdr:nvSpPr>
      <xdr:spPr>
        <a:xfrm>
          <a:off x="8699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xdr:rowOff>
    </xdr:from>
    <xdr:to>
      <xdr:col>50</xdr:col>
      <xdr:colOff>114300</xdr:colOff>
      <xdr:row>40</xdr:row>
      <xdr:rowOff>23949</xdr:rowOff>
    </xdr:to>
    <xdr:cxnSp macro="">
      <xdr:nvCxnSpPr>
        <xdr:cNvPr id="138" name="直線コネクタ 137">
          <a:extLst>
            <a:ext uri="{FF2B5EF4-FFF2-40B4-BE49-F238E27FC236}">
              <a16:creationId xmlns:a16="http://schemas.microsoft.com/office/drawing/2014/main" id="{DC571F19-0DBA-4B16-B064-3FF578B16DD3}"/>
            </a:ext>
          </a:extLst>
        </xdr:cNvPr>
        <xdr:cNvCxnSpPr/>
      </xdr:nvCxnSpPr>
      <xdr:spPr>
        <a:xfrm flipV="1">
          <a:off x="8750300" y="68623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144599</xdr:rowOff>
    </xdr:from>
    <xdr:to>
      <xdr:col>41</xdr:col>
      <xdr:colOff>101600</xdr:colOff>
      <xdr:row>40</xdr:row>
      <xdr:rowOff>74749</xdr:rowOff>
    </xdr:to>
    <xdr:sp macro="" textlink="">
      <xdr:nvSpPr>
        <xdr:cNvPr id="139" name="楕円 138">
          <a:extLst>
            <a:ext uri="{FF2B5EF4-FFF2-40B4-BE49-F238E27FC236}">
              <a16:creationId xmlns:a16="http://schemas.microsoft.com/office/drawing/2014/main" id="{9E1C5D66-11F7-455A-8D8A-DA8F75D1A7FE}"/>
            </a:ext>
          </a:extLst>
        </xdr:cNvPr>
        <xdr:cNvSpPr/>
      </xdr:nvSpPr>
      <xdr:spPr>
        <a:xfrm>
          <a:off x="7810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23949</xdr:rowOff>
    </xdr:from>
    <xdr:to>
      <xdr:col>45</xdr:col>
      <xdr:colOff>177800</xdr:colOff>
      <xdr:row>40</xdr:row>
      <xdr:rowOff>23949</xdr:rowOff>
    </xdr:to>
    <xdr:cxnSp macro="">
      <xdr:nvCxnSpPr>
        <xdr:cNvPr id="140" name="直線コネクタ 139">
          <a:extLst>
            <a:ext uri="{FF2B5EF4-FFF2-40B4-BE49-F238E27FC236}">
              <a16:creationId xmlns:a16="http://schemas.microsoft.com/office/drawing/2014/main" id="{B21B5C1F-9FB9-40C2-90E0-33D8A1FBE279}"/>
            </a:ext>
          </a:extLst>
        </xdr:cNvPr>
        <xdr:cNvCxnSpPr/>
      </xdr:nvCxnSpPr>
      <xdr:spPr>
        <a:xfrm>
          <a:off x="7861300" y="68819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154396</xdr:rowOff>
    </xdr:from>
    <xdr:to>
      <xdr:col>36</xdr:col>
      <xdr:colOff>165100</xdr:colOff>
      <xdr:row>40</xdr:row>
      <xdr:rowOff>84546</xdr:rowOff>
    </xdr:to>
    <xdr:sp macro="" textlink="">
      <xdr:nvSpPr>
        <xdr:cNvPr id="141" name="楕円 140">
          <a:extLst>
            <a:ext uri="{FF2B5EF4-FFF2-40B4-BE49-F238E27FC236}">
              <a16:creationId xmlns:a16="http://schemas.microsoft.com/office/drawing/2014/main" id="{B8829047-8C95-45FC-B4CB-6A3F391DC1B8}"/>
            </a:ext>
          </a:extLst>
        </xdr:cNvPr>
        <xdr:cNvSpPr/>
      </xdr:nvSpPr>
      <xdr:spPr>
        <a:xfrm>
          <a:off x="6921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23949</xdr:rowOff>
    </xdr:from>
    <xdr:to>
      <xdr:col>41</xdr:col>
      <xdr:colOff>50800</xdr:colOff>
      <xdr:row>40</xdr:row>
      <xdr:rowOff>33746</xdr:rowOff>
    </xdr:to>
    <xdr:cxnSp macro="">
      <xdr:nvCxnSpPr>
        <xdr:cNvPr id="142" name="直線コネクタ 141">
          <a:extLst>
            <a:ext uri="{FF2B5EF4-FFF2-40B4-BE49-F238E27FC236}">
              <a16:creationId xmlns:a16="http://schemas.microsoft.com/office/drawing/2014/main" id="{9C4CEFC3-F920-4CE7-907A-C3E209A76794}"/>
            </a:ext>
          </a:extLst>
        </xdr:cNvPr>
        <xdr:cNvCxnSpPr/>
      </xdr:nvCxnSpPr>
      <xdr:spPr>
        <a:xfrm flipV="1">
          <a:off x="6972300" y="68819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82204</xdr:rowOff>
    </xdr:from>
    <xdr:ext cx="469744" cy="259045"/>
    <xdr:sp macro="" textlink="">
      <xdr:nvSpPr>
        <xdr:cNvPr id="143" name="n_1aveValue【図書館】&#10;一人当たり面積">
          <a:extLst>
            <a:ext uri="{FF2B5EF4-FFF2-40B4-BE49-F238E27FC236}">
              <a16:creationId xmlns:a16="http://schemas.microsoft.com/office/drawing/2014/main" id="{1C127B6A-ACB1-423A-BDFD-B1BE598B4132}"/>
            </a:ext>
          </a:extLst>
        </xdr:cNvPr>
        <xdr:cNvSpPr txBox="1"/>
      </xdr:nvSpPr>
      <xdr:spPr>
        <a:xfrm>
          <a:off x="9391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45555</xdr:rowOff>
    </xdr:from>
    <xdr:ext cx="469744" cy="259045"/>
    <xdr:sp macro="" textlink="">
      <xdr:nvSpPr>
        <xdr:cNvPr id="144" name="n_2aveValue【図書館】&#10;一人当たり面積">
          <a:extLst>
            <a:ext uri="{FF2B5EF4-FFF2-40B4-BE49-F238E27FC236}">
              <a16:creationId xmlns:a16="http://schemas.microsoft.com/office/drawing/2014/main" id="{DFB4D679-3725-400C-B77C-4923851AAB56}"/>
            </a:ext>
          </a:extLst>
        </xdr:cNvPr>
        <xdr:cNvSpPr txBox="1"/>
      </xdr:nvSpPr>
      <xdr:spPr>
        <a:xfrm>
          <a:off x="8515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42290</xdr:rowOff>
    </xdr:from>
    <xdr:ext cx="469744" cy="259045"/>
    <xdr:sp macro="" textlink="">
      <xdr:nvSpPr>
        <xdr:cNvPr id="145" name="n_3aveValue【図書館】&#10;一人当たり面積">
          <a:extLst>
            <a:ext uri="{FF2B5EF4-FFF2-40B4-BE49-F238E27FC236}">
              <a16:creationId xmlns:a16="http://schemas.microsoft.com/office/drawing/2014/main" id="{8BBA6C60-095A-4391-BD0E-91E3F72856F7}"/>
            </a:ext>
          </a:extLst>
        </xdr:cNvPr>
        <xdr:cNvSpPr txBox="1"/>
      </xdr:nvSpPr>
      <xdr:spPr>
        <a:xfrm>
          <a:off x="7626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82204</xdr:rowOff>
    </xdr:from>
    <xdr:ext cx="469744" cy="259045"/>
    <xdr:sp macro="" textlink="">
      <xdr:nvSpPr>
        <xdr:cNvPr id="146" name="n_4aveValue【図書館】&#10;一人当たり面積">
          <a:extLst>
            <a:ext uri="{FF2B5EF4-FFF2-40B4-BE49-F238E27FC236}">
              <a16:creationId xmlns:a16="http://schemas.microsoft.com/office/drawing/2014/main" id="{1B553FEE-6CB1-4B3A-B421-2CFE5462FD5F}"/>
            </a:ext>
          </a:extLst>
        </xdr:cNvPr>
        <xdr:cNvSpPr txBox="1"/>
      </xdr:nvSpPr>
      <xdr:spPr>
        <a:xfrm>
          <a:off x="6737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71681</xdr:rowOff>
    </xdr:from>
    <xdr:ext cx="469744" cy="259045"/>
    <xdr:sp macro="" textlink="">
      <xdr:nvSpPr>
        <xdr:cNvPr id="147" name="n_1mainValue【図書館】&#10;一人当たり面積">
          <a:extLst>
            <a:ext uri="{FF2B5EF4-FFF2-40B4-BE49-F238E27FC236}">
              <a16:creationId xmlns:a16="http://schemas.microsoft.com/office/drawing/2014/main" id="{6AA6AD4D-BDF4-4EBA-AC36-52E65D4362EB}"/>
            </a:ext>
          </a:extLst>
        </xdr:cNvPr>
        <xdr:cNvSpPr txBox="1"/>
      </xdr:nvSpPr>
      <xdr:spPr>
        <a:xfrm>
          <a:off x="93917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65876</xdr:rowOff>
    </xdr:from>
    <xdr:ext cx="469744" cy="259045"/>
    <xdr:sp macro="" textlink="">
      <xdr:nvSpPr>
        <xdr:cNvPr id="148" name="n_2mainValue【図書館】&#10;一人当たり面積">
          <a:extLst>
            <a:ext uri="{FF2B5EF4-FFF2-40B4-BE49-F238E27FC236}">
              <a16:creationId xmlns:a16="http://schemas.microsoft.com/office/drawing/2014/main" id="{B097D859-66DD-40DA-A3B4-3E289809FF32}"/>
            </a:ext>
          </a:extLst>
        </xdr:cNvPr>
        <xdr:cNvSpPr txBox="1"/>
      </xdr:nvSpPr>
      <xdr:spPr>
        <a:xfrm>
          <a:off x="8515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65876</xdr:rowOff>
    </xdr:from>
    <xdr:ext cx="469744" cy="259045"/>
    <xdr:sp macro="" textlink="">
      <xdr:nvSpPr>
        <xdr:cNvPr id="149" name="n_3mainValue【図書館】&#10;一人当たり面積">
          <a:extLst>
            <a:ext uri="{FF2B5EF4-FFF2-40B4-BE49-F238E27FC236}">
              <a16:creationId xmlns:a16="http://schemas.microsoft.com/office/drawing/2014/main" id="{0850CDBD-482B-4E79-997D-30387DA82D74}"/>
            </a:ext>
          </a:extLst>
        </xdr:cNvPr>
        <xdr:cNvSpPr txBox="1"/>
      </xdr:nvSpPr>
      <xdr:spPr>
        <a:xfrm>
          <a:off x="7626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101073</xdr:rowOff>
    </xdr:from>
    <xdr:ext cx="469744" cy="259045"/>
    <xdr:sp macro="" textlink="">
      <xdr:nvSpPr>
        <xdr:cNvPr id="150" name="n_4mainValue【図書館】&#10;一人当たり面積">
          <a:extLst>
            <a:ext uri="{FF2B5EF4-FFF2-40B4-BE49-F238E27FC236}">
              <a16:creationId xmlns:a16="http://schemas.microsoft.com/office/drawing/2014/main" id="{27F76778-03E2-4EC7-952E-ACFF5B5014F4}"/>
            </a:ext>
          </a:extLst>
        </xdr:cNvPr>
        <xdr:cNvSpPr txBox="1"/>
      </xdr:nvSpPr>
      <xdr:spPr>
        <a:xfrm>
          <a:off x="6737427" y="661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356245FC-1BDC-451D-8077-1FA1EE59E51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6408A14D-0D2A-44C6-9DA7-22D1F7BC3B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843A4C55-C0D4-424D-8AE5-8AD830FD512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A7900EE7-4130-4C37-808E-9975E3735A7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182A97AB-4723-4514-8557-6009D0E5134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F27AA562-EC47-4523-9C0D-746D7D0EAB4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BED3893E-C87A-4241-808A-16D07AA43F6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A1012ECA-E02F-41E3-A3C5-4416C76FB95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61FCED6F-C990-4DC7-8593-F207EA58265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3822531E-9258-4AA2-966F-6A26BC4C31E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BFEE46B9-F84B-45DD-8CC3-2FB7EB397BA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BC9C7826-67AA-4DF2-AEE6-671468EF4A4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61B9DD05-6ED9-4534-95B2-49857777FFE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D496CDA8-EC7D-4BA7-9862-83F5700D3E8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3D046AE9-575B-47AF-B049-783ED7CAE58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78EC4EDB-181C-4ECF-912C-337842DCC9C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4EA915BD-5106-4C32-805D-2D3B96BCAFC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A46F13B8-8DED-4D44-9FD1-AD7CBA2B060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F9DE6338-CFAB-49D7-86DB-533F7F450BD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27DBA33D-8063-4EB2-8ABC-2DB7FFB8E2D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5777D5F8-B6AB-469A-AA03-23E92448E71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88A3932-E88F-439E-A6D8-027C1D58E27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2DE2E117-704D-473A-8BDA-4AD558D20BB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7CF81B23-BD4E-42D0-AAB6-CF5FCFE4E45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7E72799C-13BC-4906-8525-3C41674B8A10}"/>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16ADD63C-416C-4B10-B134-2AEC698F794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E5A8A418-576E-49B5-A276-A89038FBE3E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9596CB68-47DC-472E-93C5-88E0072AE46B}"/>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9" name="直線コネクタ 178">
          <a:extLst>
            <a:ext uri="{FF2B5EF4-FFF2-40B4-BE49-F238E27FC236}">
              <a16:creationId xmlns:a16="http://schemas.microsoft.com/office/drawing/2014/main" id="{6C927FFD-FEAD-45BB-9FB1-1A296BA09577}"/>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46372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C5B29D54-4945-4A4C-87E4-25D6663EBC30}"/>
            </a:ext>
          </a:extLst>
        </xdr:cNvPr>
        <xdr:cNvSpPr txBox="1"/>
      </xdr:nvSpPr>
      <xdr:spPr>
        <a:xfrm>
          <a:off x="4673600" y="1033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81" name="フローチャート: 判断 180">
          <a:extLst>
            <a:ext uri="{FF2B5EF4-FFF2-40B4-BE49-F238E27FC236}">
              <a16:creationId xmlns:a16="http://schemas.microsoft.com/office/drawing/2014/main" id="{2153CFEA-AD40-47C8-B85A-16D2CC75A9EF}"/>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182" name="フローチャート: 判断 181">
          <a:extLst>
            <a:ext uri="{FF2B5EF4-FFF2-40B4-BE49-F238E27FC236}">
              <a16:creationId xmlns:a16="http://schemas.microsoft.com/office/drawing/2014/main" id="{AEF44A1D-8A78-45B8-90CF-99601168A8C8}"/>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83" name="フローチャート: 判断 182">
          <a:extLst>
            <a:ext uri="{FF2B5EF4-FFF2-40B4-BE49-F238E27FC236}">
              <a16:creationId xmlns:a16="http://schemas.microsoft.com/office/drawing/2014/main" id="{C518D867-5147-4FCD-B85F-9D18307888F1}"/>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a:extLst>
            <a:ext uri="{FF2B5EF4-FFF2-40B4-BE49-F238E27FC236}">
              <a16:creationId xmlns:a16="http://schemas.microsoft.com/office/drawing/2014/main" id="{A8C388A8-A878-4F88-ADBD-E2413556301F}"/>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185" name="フローチャート: 判断 184">
          <a:extLst>
            <a:ext uri="{FF2B5EF4-FFF2-40B4-BE49-F238E27FC236}">
              <a16:creationId xmlns:a16="http://schemas.microsoft.com/office/drawing/2014/main" id="{BEEE190F-7E6A-4AC7-BDFA-1E53766B33F7}"/>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429BF06-F474-4688-BF2E-11F42A25E5B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7E51B09-B141-4019-8B1F-B2019339CFC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D9ED0AF-AA43-4574-B0EE-24E2D014C86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5DF0E60-DB13-4BBD-BFAB-FFA75CAA09E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61DCBFDF-04DB-4CAD-8587-A7823CD2036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130175</xdr:rowOff>
    </xdr:from>
    <xdr:to>
      <xdr:col>24</xdr:col>
      <xdr:colOff>114300</xdr:colOff>
      <xdr:row>64</xdr:row>
      <xdr:rowOff>60325</xdr:rowOff>
    </xdr:to>
    <xdr:sp macro="" textlink="">
      <xdr:nvSpPr>
        <xdr:cNvPr id="191" name="楕円 190">
          <a:extLst>
            <a:ext uri="{FF2B5EF4-FFF2-40B4-BE49-F238E27FC236}">
              <a16:creationId xmlns:a16="http://schemas.microsoft.com/office/drawing/2014/main" id="{4CA2DFAB-613F-4990-AC83-CADB47D4FAE2}"/>
            </a:ext>
          </a:extLst>
        </xdr:cNvPr>
        <xdr:cNvSpPr/>
      </xdr:nvSpPr>
      <xdr:spPr>
        <a:xfrm>
          <a:off x="45847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45102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F5BEB770-952C-482B-B4D5-42EB8EBCDB68}"/>
            </a:ext>
          </a:extLst>
        </xdr:cNvPr>
        <xdr:cNvSpPr txBox="1"/>
      </xdr:nvSpPr>
      <xdr:spPr>
        <a:xfrm>
          <a:off x="4673600" y="1084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118745</xdr:rowOff>
    </xdr:from>
    <xdr:to>
      <xdr:col>20</xdr:col>
      <xdr:colOff>38100</xdr:colOff>
      <xdr:row>64</xdr:row>
      <xdr:rowOff>48895</xdr:rowOff>
    </xdr:to>
    <xdr:sp macro="" textlink="">
      <xdr:nvSpPr>
        <xdr:cNvPr id="193" name="楕円 192">
          <a:extLst>
            <a:ext uri="{FF2B5EF4-FFF2-40B4-BE49-F238E27FC236}">
              <a16:creationId xmlns:a16="http://schemas.microsoft.com/office/drawing/2014/main" id="{892FB416-0F38-4F78-B582-A369FC65AB8D}"/>
            </a:ext>
          </a:extLst>
        </xdr:cNvPr>
        <xdr:cNvSpPr/>
      </xdr:nvSpPr>
      <xdr:spPr>
        <a:xfrm>
          <a:off x="3746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169545</xdr:rowOff>
    </xdr:from>
    <xdr:to>
      <xdr:col>24</xdr:col>
      <xdr:colOff>63500</xdr:colOff>
      <xdr:row>64</xdr:row>
      <xdr:rowOff>9525</xdr:rowOff>
    </xdr:to>
    <xdr:cxnSp macro="">
      <xdr:nvCxnSpPr>
        <xdr:cNvPr id="194" name="直線コネクタ 193">
          <a:extLst>
            <a:ext uri="{FF2B5EF4-FFF2-40B4-BE49-F238E27FC236}">
              <a16:creationId xmlns:a16="http://schemas.microsoft.com/office/drawing/2014/main" id="{22AA4C88-45DB-4148-A023-C1EE19444D33}"/>
            </a:ext>
          </a:extLst>
        </xdr:cNvPr>
        <xdr:cNvCxnSpPr/>
      </xdr:nvCxnSpPr>
      <xdr:spPr>
        <a:xfrm>
          <a:off x="3797300" y="109708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105410</xdr:rowOff>
    </xdr:from>
    <xdr:to>
      <xdr:col>15</xdr:col>
      <xdr:colOff>101600</xdr:colOff>
      <xdr:row>64</xdr:row>
      <xdr:rowOff>35560</xdr:rowOff>
    </xdr:to>
    <xdr:sp macro="" textlink="">
      <xdr:nvSpPr>
        <xdr:cNvPr id="195" name="楕円 194">
          <a:extLst>
            <a:ext uri="{FF2B5EF4-FFF2-40B4-BE49-F238E27FC236}">
              <a16:creationId xmlns:a16="http://schemas.microsoft.com/office/drawing/2014/main" id="{54C2B805-569F-4E62-9D74-879FB99DE83A}"/>
            </a:ext>
          </a:extLst>
        </xdr:cNvPr>
        <xdr:cNvSpPr/>
      </xdr:nvSpPr>
      <xdr:spPr>
        <a:xfrm>
          <a:off x="2857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156210</xdr:rowOff>
    </xdr:from>
    <xdr:to>
      <xdr:col>19</xdr:col>
      <xdr:colOff>177800</xdr:colOff>
      <xdr:row>63</xdr:row>
      <xdr:rowOff>169545</xdr:rowOff>
    </xdr:to>
    <xdr:cxnSp macro="">
      <xdr:nvCxnSpPr>
        <xdr:cNvPr id="196" name="直線コネクタ 195">
          <a:extLst>
            <a:ext uri="{FF2B5EF4-FFF2-40B4-BE49-F238E27FC236}">
              <a16:creationId xmlns:a16="http://schemas.microsoft.com/office/drawing/2014/main" id="{53B97F7A-B515-4536-8CC5-87C2E74EE6BE}"/>
            </a:ext>
          </a:extLst>
        </xdr:cNvPr>
        <xdr:cNvCxnSpPr/>
      </xdr:nvCxnSpPr>
      <xdr:spPr>
        <a:xfrm>
          <a:off x="2908300" y="109575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122555</xdr:rowOff>
    </xdr:from>
    <xdr:to>
      <xdr:col>10</xdr:col>
      <xdr:colOff>165100</xdr:colOff>
      <xdr:row>64</xdr:row>
      <xdr:rowOff>52705</xdr:rowOff>
    </xdr:to>
    <xdr:sp macro="" textlink="">
      <xdr:nvSpPr>
        <xdr:cNvPr id="197" name="楕円 196">
          <a:extLst>
            <a:ext uri="{FF2B5EF4-FFF2-40B4-BE49-F238E27FC236}">
              <a16:creationId xmlns:a16="http://schemas.microsoft.com/office/drawing/2014/main" id="{13EBA031-FCE6-4230-B8B5-1FC56CD448B5}"/>
            </a:ext>
          </a:extLst>
        </xdr:cNvPr>
        <xdr:cNvSpPr/>
      </xdr:nvSpPr>
      <xdr:spPr>
        <a:xfrm>
          <a:off x="19685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156210</xdr:rowOff>
    </xdr:from>
    <xdr:to>
      <xdr:col>15</xdr:col>
      <xdr:colOff>50800</xdr:colOff>
      <xdr:row>64</xdr:row>
      <xdr:rowOff>1905</xdr:rowOff>
    </xdr:to>
    <xdr:cxnSp macro="">
      <xdr:nvCxnSpPr>
        <xdr:cNvPr id="198" name="直線コネクタ 197">
          <a:extLst>
            <a:ext uri="{FF2B5EF4-FFF2-40B4-BE49-F238E27FC236}">
              <a16:creationId xmlns:a16="http://schemas.microsoft.com/office/drawing/2014/main" id="{34332A30-EA8C-411E-8F21-21013BC82C20}"/>
            </a:ext>
          </a:extLst>
        </xdr:cNvPr>
        <xdr:cNvCxnSpPr/>
      </xdr:nvCxnSpPr>
      <xdr:spPr>
        <a:xfrm flipV="1">
          <a:off x="2019300" y="109575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105410</xdr:rowOff>
    </xdr:from>
    <xdr:to>
      <xdr:col>6</xdr:col>
      <xdr:colOff>38100</xdr:colOff>
      <xdr:row>64</xdr:row>
      <xdr:rowOff>35560</xdr:rowOff>
    </xdr:to>
    <xdr:sp macro="" textlink="">
      <xdr:nvSpPr>
        <xdr:cNvPr id="199" name="楕円 198">
          <a:extLst>
            <a:ext uri="{FF2B5EF4-FFF2-40B4-BE49-F238E27FC236}">
              <a16:creationId xmlns:a16="http://schemas.microsoft.com/office/drawing/2014/main" id="{5FD0A6F5-5007-4392-9179-F80B246EDB79}"/>
            </a:ext>
          </a:extLst>
        </xdr:cNvPr>
        <xdr:cNvSpPr/>
      </xdr:nvSpPr>
      <xdr:spPr>
        <a:xfrm>
          <a:off x="1079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156210</xdr:rowOff>
    </xdr:from>
    <xdr:to>
      <xdr:col>10</xdr:col>
      <xdr:colOff>114300</xdr:colOff>
      <xdr:row>64</xdr:row>
      <xdr:rowOff>1905</xdr:rowOff>
    </xdr:to>
    <xdr:cxnSp macro="">
      <xdr:nvCxnSpPr>
        <xdr:cNvPr id="200" name="直線コネクタ 199">
          <a:extLst>
            <a:ext uri="{FF2B5EF4-FFF2-40B4-BE49-F238E27FC236}">
              <a16:creationId xmlns:a16="http://schemas.microsoft.com/office/drawing/2014/main" id="{1656689C-4836-419B-883D-1EA52C44B31B}"/>
            </a:ext>
          </a:extLst>
        </xdr:cNvPr>
        <xdr:cNvCxnSpPr/>
      </xdr:nvCxnSpPr>
      <xdr:spPr>
        <a:xfrm>
          <a:off x="1130300" y="109575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201" name="n_1aveValue【体育館・プール】&#10;有形固定資産減価償却率">
          <a:extLst>
            <a:ext uri="{FF2B5EF4-FFF2-40B4-BE49-F238E27FC236}">
              <a16:creationId xmlns:a16="http://schemas.microsoft.com/office/drawing/2014/main" id="{5266B47E-F5CF-4EAB-A8ED-1230ABF2B287}"/>
            </a:ext>
          </a:extLst>
        </xdr:cNvPr>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202" name="n_2aveValue【体育館・プール】&#10;有形固定資産減価償却率">
          <a:extLst>
            <a:ext uri="{FF2B5EF4-FFF2-40B4-BE49-F238E27FC236}">
              <a16:creationId xmlns:a16="http://schemas.microsoft.com/office/drawing/2014/main" id="{50ABC2B5-65E9-4094-A02F-D2632F05AAB7}"/>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203" name="n_3aveValue【体育館・プール】&#10;有形固定資産減価償却率">
          <a:extLst>
            <a:ext uri="{FF2B5EF4-FFF2-40B4-BE49-F238E27FC236}">
              <a16:creationId xmlns:a16="http://schemas.microsoft.com/office/drawing/2014/main" id="{1FF6EAE9-893C-466F-9FCB-2EBDC58B86CA}"/>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204" name="n_4aveValue【体育館・プール】&#10;有形固定資産減価償却率">
          <a:extLst>
            <a:ext uri="{FF2B5EF4-FFF2-40B4-BE49-F238E27FC236}">
              <a16:creationId xmlns:a16="http://schemas.microsoft.com/office/drawing/2014/main" id="{6157F7B9-6780-4E91-8C96-87A915D455C3}"/>
            </a:ext>
          </a:extLst>
        </xdr:cNvPr>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40022</xdr:rowOff>
    </xdr:from>
    <xdr:ext cx="405111" cy="259045"/>
    <xdr:sp macro="" textlink="">
      <xdr:nvSpPr>
        <xdr:cNvPr id="205" name="n_1mainValue【体育館・プール】&#10;有形固定資産減価償却率">
          <a:extLst>
            <a:ext uri="{FF2B5EF4-FFF2-40B4-BE49-F238E27FC236}">
              <a16:creationId xmlns:a16="http://schemas.microsoft.com/office/drawing/2014/main" id="{F52028F5-3377-4969-8186-13D6FC7E7048}"/>
            </a:ext>
          </a:extLst>
        </xdr:cNvPr>
        <xdr:cNvSpPr txBox="1"/>
      </xdr:nvSpPr>
      <xdr:spPr>
        <a:xfrm>
          <a:off x="3582044" y="1101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26687</xdr:rowOff>
    </xdr:from>
    <xdr:ext cx="405111" cy="259045"/>
    <xdr:sp macro="" textlink="">
      <xdr:nvSpPr>
        <xdr:cNvPr id="206" name="n_2mainValue【体育館・プール】&#10;有形固定資産減価償却率">
          <a:extLst>
            <a:ext uri="{FF2B5EF4-FFF2-40B4-BE49-F238E27FC236}">
              <a16:creationId xmlns:a16="http://schemas.microsoft.com/office/drawing/2014/main" id="{77743BC2-8164-4D7E-A664-563B69966550}"/>
            </a:ext>
          </a:extLst>
        </xdr:cNvPr>
        <xdr:cNvSpPr txBox="1"/>
      </xdr:nvSpPr>
      <xdr:spPr>
        <a:xfrm>
          <a:off x="2705744"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43832</xdr:rowOff>
    </xdr:from>
    <xdr:ext cx="405111" cy="259045"/>
    <xdr:sp macro="" textlink="">
      <xdr:nvSpPr>
        <xdr:cNvPr id="207" name="n_3mainValue【体育館・プール】&#10;有形固定資産減価償却率">
          <a:extLst>
            <a:ext uri="{FF2B5EF4-FFF2-40B4-BE49-F238E27FC236}">
              <a16:creationId xmlns:a16="http://schemas.microsoft.com/office/drawing/2014/main" id="{3FA71DC9-ED2B-4CB4-B5F7-EFF7C76EBE57}"/>
            </a:ext>
          </a:extLst>
        </xdr:cNvPr>
        <xdr:cNvSpPr txBox="1"/>
      </xdr:nvSpPr>
      <xdr:spPr>
        <a:xfrm>
          <a:off x="1816744"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26687</xdr:rowOff>
    </xdr:from>
    <xdr:ext cx="405111" cy="259045"/>
    <xdr:sp macro="" textlink="">
      <xdr:nvSpPr>
        <xdr:cNvPr id="208" name="n_4mainValue【体育館・プール】&#10;有形固定資産減価償却率">
          <a:extLst>
            <a:ext uri="{FF2B5EF4-FFF2-40B4-BE49-F238E27FC236}">
              <a16:creationId xmlns:a16="http://schemas.microsoft.com/office/drawing/2014/main" id="{24DC6C3F-F09F-48C2-B1D4-A05389638F83}"/>
            </a:ext>
          </a:extLst>
        </xdr:cNvPr>
        <xdr:cNvSpPr txBox="1"/>
      </xdr:nvSpPr>
      <xdr:spPr>
        <a:xfrm>
          <a:off x="927744"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79E7FF1B-95E4-4963-A902-775340BCE66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59530015-71F7-4C7A-96E7-C5893CED88B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8672D55B-7AB0-4432-9C95-50A99275B6A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CAFA7596-F117-41BD-A93C-E2DD98B5839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EFA2F0F8-9FEC-4BAD-B2D6-E8F40E9C4B7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22BC8A6B-E3DF-4DB8-B6CD-5026892E4A0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E172DC23-4B7F-4D4E-A8B0-37103078089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010997E-EAE7-4D07-9DE5-5FF45D375D5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DB63DADF-371B-4EBE-932C-B942A77F222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29CE8A93-76D8-40CF-83C6-760DEE0DDDA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B96FBDF0-3BB3-4FF7-AE02-A28C47758F4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a:extLst>
            <a:ext uri="{FF2B5EF4-FFF2-40B4-BE49-F238E27FC236}">
              <a16:creationId xmlns:a16="http://schemas.microsoft.com/office/drawing/2014/main" id="{110CA975-E277-4C94-B90C-72F0AF9A430A}"/>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89511DD0-15C0-41C9-93E7-43E97DA4FC4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a:extLst>
            <a:ext uri="{FF2B5EF4-FFF2-40B4-BE49-F238E27FC236}">
              <a16:creationId xmlns:a16="http://schemas.microsoft.com/office/drawing/2014/main" id="{5CC59339-4E2C-42C5-9651-3ACA30B2D58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1EE3A54F-5092-4EC6-866C-E08804416C6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a:extLst>
            <a:ext uri="{FF2B5EF4-FFF2-40B4-BE49-F238E27FC236}">
              <a16:creationId xmlns:a16="http://schemas.microsoft.com/office/drawing/2014/main" id="{36E3923A-85ED-4E1D-83D7-67CCF194C859}"/>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932C870B-9961-40E4-B2A6-FAA6BA15EC5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a:extLst>
            <a:ext uri="{FF2B5EF4-FFF2-40B4-BE49-F238E27FC236}">
              <a16:creationId xmlns:a16="http://schemas.microsoft.com/office/drawing/2014/main" id="{D6A605AA-0DD7-47E7-A4DD-AC2D0669A772}"/>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05D2099-3037-44C9-814D-F116517398F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3DEE39A4-260A-4D84-BC4B-B767EF5658A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2572B073-71D4-4D55-B229-58092B4AC13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230" name="直線コネクタ 229">
          <a:extLst>
            <a:ext uri="{FF2B5EF4-FFF2-40B4-BE49-F238E27FC236}">
              <a16:creationId xmlns:a16="http://schemas.microsoft.com/office/drawing/2014/main" id="{B4E8E151-F8A2-4BEB-8837-0B2BF0E9A2C2}"/>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31" name="【体育館・プール】&#10;一人当たり面積最小値テキスト">
          <a:extLst>
            <a:ext uri="{FF2B5EF4-FFF2-40B4-BE49-F238E27FC236}">
              <a16:creationId xmlns:a16="http://schemas.microsoft.com/office/drawing/2014/main" id="{F5B9B8A2-652C-42C1-9524-7175D44EB81D}"/>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32" name="直線コネクタ 231">
          <a:extLst>
            <a:ext uri="{FF2B5EF4-FFF2-40B4-BE49-F238E27FC236}">
              <a16:creationId xmlns:a16="http://schemas.microsoft.com/office/drawing/2014/main" id="{B4F968B9-E1FE-4D22-8811-BC1800D32BE1}"/>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33" name="【体育館・プール】&#10;一人当たり面積最大値テキスト">
          <a:extLst>
            <a:ext uri="{FF2B5EF4-FFF2-40B4-BE49-F238E27FC236}">
              <a16:creationId xmlns:a16="http://schemas.microsoft.com/office/drawing/2014/main" id="{A7E0A1D1-87B8-49D9-9492-4E16F27383BC}"/>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34" name="直線コネクタ 233">
          <a:extLst>
            <a:ext uri="{FF2B5EF4-FFF2-40B4-BE49-F238E27FC236}">
              <a16:creationId xmlns:a16="http://schemas.microsoft.com/office/drawing/2014/main" id="{C02002BB-074B-4A40-9293-F06C14CFB509}"/>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145254</xdr:rowOff>
    </xdr:from>
    <xdr:ext cx="469744" cy="259045"/>
    <xdr:sp macro="" textlink="">
      <xdr:nvSpPr>
        <xdr:cNvPr id="235" name="【体育館・プール】&#10;一人当たり面積平均値テキスト">
          <a:extLst>
            <a:ext uri="{FF2B5EF4-FFF2-40B4-BE49-F238E27FC236}">
              <a16:creationId xmlns:a16="http://schemas.microsoft.com/office/drawing/2014/main" id="{3356C0F3-E1CE-4873-B778-AB67F9DF0DC3}"/>
            </a:ext>
          </a:extLst>
        </xdr:cNvPr>
        <xdr:cNvSpPr txBox="1"/>
      </xdr:nvSpPr>
      <xdr:spPr>
        <a:xfrm>
          <a:off x="10515600" y="10603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36" name="フローチャート: 判断 235">
          <a:extLst>
            <a:ext uri="{FF2B5EF4-FFF2-40B4-BE49-F238E27FC236}">
              <a16:creationId xmlns:a16="http://schemas.microsoft.com/office/drawing/2014/main" id="{761C05F1-D9A5-4253-BE05-B650B0D53A91}"/>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237" name="フローチャート: 判断 236">
          <a:extLst>
            <a:ext uri="{FF2B5EF4-FFF2-40B4-BE49-F238E27FC236}">
              <a16:creationId xmlns:a16="http://schemas.microsoft.com/office/drawing/2014/main" id="{640BF5ED-1EAB-4914-99F4-9B176391D61C}"/>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238" name="フローチャート: 判断 237">
          <a:extLst>
            <a:ext uri="{FF2B5EF4-FFF2-40B4-BE49-F238E27FC236}">
              <a16:creationId xmlns:a16="http://schemas.microsoft.com/office/drawing/2014/main" id="{8E601BF8-1955-414C-B71D-220EE3991A39}"/>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239" name="フローチャート: 判断 238">
          <a:extLst>
            <a:ext uri="{FF2B5EF4-FFF2-40B4-BE49-F238E27FC236}">
              <a16:creationId xmlns:a16="http://schemas.microsoft.com/office/drawing/2014/main" id="{1FEAF188-D824-4AC4-971A-66FA376DD3FC}"/>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240" name="フローチャート: 判断 239">
          <a:extLst>
            <a:ext uri="{FF2B5EF4-FFF2-40B4-BE49-F238E27FC236}">
              <a16:creationId xmlns:a16="http://schemas.microsoft.com/office/drawing/2014/main" id="{9B7297E1-DFA3-455E-A9D9-1A0D95D2D8A6}"/>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65BFDC2-E855-4333-8062-FBBAFEAEF69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D93AD35-1784-4964-A0C0-316AB8361A0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403BD90-D916-498D-81B9-A74A3264171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9D2EFA0-9F67-4021-81FB-2656B1BBDB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280B6FE-BAFD-4A08-B2FA-8BA2006A7BE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10922</xdr:rowOff>
    </xdr:from>
    <xdr:to>
      <xdr:col>55</xdr:col>
      <xdr:colOff>50800</xdr:colOff>
      <xdr:row>61</xdr:row>
      <xdr:rowOff>112522</xdr:rowOff>
    </xdr:to>
    <xdr:sp macro="" textlink="">
      <xdr:nvSpPr>
        <xdr:cNvPr id="246" name="楕円 245">
          <a:extLst>
            <a:ext uri="{FF2B5EF4-FFF2-40B4-BE49-F238E27FC236}">
              <a16:creationId xmlns:a16="http://schemas.microsoft.com/office/drawing/2014/main" id="{56FAD1AE-B16D-49F1-8822-32C4118F196A}"/>
            </a:ext>
          </a:extLst>
        </xdr:cNvPr>
        <xdr:cNvSpPr/>
      </xdr:nvSpPr>
      <xdr:spPr>
        <a:xfrm>
          <a:off x="104267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33799</xdr:rowOff>
    </xdr:from>
    <xdr:ext cx="469744" cy="259045"/>
    <xdr:sp macro="" textlink="">
      <xdr:nvSpPr>
        <xdr:cNvPr id="247" name="【体育館・プール】&#10;一人当たり面積該当値テキスト">
          <a:extLst>
            <a:ext uri="{FF2B5EF4-FFF2-40B4-BE49-F238E27FC236}">
              <a16:creationId xmlns:a16="http://schemas.microsoft.com/office/drawing/2014/main" id="{0E7C3ABB-50F8-4819-B82F-13CF0E853A77}"/>
            </a:ext>
          </a:extLst>
        </xdr:cNvPr>
        <xdr:cNvSpPr txBox="1"/>
      </xdr:nvSpPr>
      <xdr:spPr>
        <a:xfrm>
          <a:off x="10515600" y="1032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24638</xdr:rowOff>
    </xdr:from>
    <xdr:to>
      <xdr:col>50</xdr:col>
      <xdr:colOff>165100</xdr:colOff>
      <xdr:row>61</xdr:row>
      <xdr:rowOff>126238</xdr:rowOff>
    </xdr:to>
    <xdr:sp macro="" textlink="">
      <xdr:nvSpPr>
        <xdr:cNvPr id="248" name="楕円 247">
          <a:extLst>
            <a:ext uri="{FF2B5EF4-FFF2-40B4-BE49-F238E27FC236}">
              <a16:creationId xmlns:a16="http://schemas.microsoft.com/office/drawing/2014/main" id="{4F1688B2-0AE6-4B7A-8F14-7C659ADA8302}"/>
            </a:ext>
          </a:extLst>
        </xdr:cNvPr>
        <xdr:cNvSpPr/>
      </xdr:nvSpPr>
      <xdr:spPr>
        <a:xfrm>
          <a:off x="9588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61722</xdr:rowOff>
    </xdr:from>
    <xdr:to>
      <xdr:col>55</xdr:col>
      <xdr:colOff>0</xdr:colOff>
      <xdr:row>61</xdr:row>
      <xdr:rowOff>75438</xdr:rowOff>
    </xdr:to>
    <xdr:cxnSp macro="">
      <xdr:nvCxnSpPr>
        <xdr:cNvPr id="249" name="直線コネクタ 248">
          <a:extLst>
            <a:ext uri="{FF2B5EF4-FFF2-40B4-BE49-F238E27FC236}">
              <a16:creationId xmlns:a16="http://schemas.microsoft.com/office/drawing/2014/main" id="{C1E7C8CC-6E3B-4A4C-97FC-88FC58C86DAF}"/>
            </a:ext>
          </a:extLst>
        </xdr:cNvPr>
        <xdr:cNvCxnSpPr/>
      </xdr:nvCxnSpPr>
      <xdr:spPr>
        <a:xfrm flipV="1">
          <a:off x="9639300" y="105201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42469</xdr:rowOff>
    </xdr:from>
    <xdr:to>
      <xdr:col>46</xdr:col>
      <xdr:colOff>38100</xdr:colOff>
      <xdr:row>61</xdr:row>
      <xdr:rowOff>144069</xdr:rowOff>
    </xdr:to>
    <xdr:sp macro="" textlink="">
      <xdr:nvSpPr>
        <xdr:cNvPr id="250" name="楕円 249">
          <a:extLst>
            <a:ext uri="{FF2B5EF4-FFF2-40B4-BE49-F238E27FC236}">
              <a16:creationId xmlns:a16="http://schemas.microsoft.com/office/drawing/2014/main" id="{225FA738-301A-4565-BEA1-2D8E9E207E65}"/>
            </a:ext>
          </a:extLst>
        </xdr:cNvPr>
        <xdr:cNvSpPr/>
      </xdr:nvSpPr>
      <xdr:spPr>
        <a:xfrm>
          <a:off x="8699500" y="105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75438</xdr:rowOff>
    </xdr:from>
    <xdr:to>
      <xdr:col>50</xdr:col>
      <xdr:colOff>114300</xdr:colOff>
      <xdr:row>61</xdr:row>
      <xdr:rowOff>93269</xdr:rowOff>
    </xdr:to>
    <xdr:cxnSp macro="">
      <xdr:nvCxnSpPr>
        <xdr:cNvPr id="251" name="直線コネクタ 250">
          <a:extLst>
            <a:ext uri="{FF2B5EF4-FFF2-40B4-BE49-F238E27FC236}">
              <a16:creationId xmlns:a16="http://schemas.microsoft.com/office/drawing/2014/main" id="{B4505429-7906-4921-8859-8BDB3AC906AB}"/>
            </a:ext>
          </a:extLst>
        </xdr:cNvPr>
        <xdr:cNvCxnSpPr/>
      </xdr:nvCxnSpPr>
      <xdr:spPr>
        <a:xfrm flipV="1">
          <a:off x="8750300" y="10533888"/>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44297</xdr:rowOff>
    </xdr:from>
    <xdr:to>
      <xdr:col>41</xdr:col>
      <xdr:colOff>101600</xdr:colOff>
      <xdr:row>61</xdr:row>
      <xdr:rowOff>145897</xdr:rowOff>
    </xdr:to>
    <xdr:sp macro="" textlink="">
      <xdr:nvSpPr>
        <xdr:cNvPr id="252" name="楕円 251">
          <a:extLst>
            <a:ext uri="{FF2B5EF4-FFF2-40B4-BE49-F238E27FC236}">
              <a16:creationId xmlns:a16="http://schemas.microsoft.com/office/drawing/2014/main" id="{D53244B7-938D-4A3C-A60A-C31EB163CF6B}"/>
            </a:ext>
          </a:extLst>
        </xdr:cNvPr>
        <xdr:cNvSpPr/>
      </xdr:nvSpPr>
      <xdr:spPr>
        <a:xfrm>
          <a:off x="7810500" y="105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93269</xdr:rowOff>
    </xdr:from>
    <xdr:to>
      <xdr:col>45</xdr:col>
      <xdr:colOff>177800</xdr:colOff>
      <xdr:row>61</xdr:row>
      <xdr:rowOff>95097</xdr:rowOff>
    </xdr:to>
    <xdr:cxnSp macro="">
      <xdr:nvCxnSpPr>
        <xdr:cNvPr id="253" name="直線コネクタ 252">
          <a:extLst>
            <a:ext uri="{FF2B5EF4-FFF2-40B4-BE49-F238E27FC236}">
              <a16:creationId xmlns:a16="http://schemas.microsoft.com/office/drawing/2014/main" id="{CCC06A69-398C-4C30-8825-E74359E21537}"/>
            </a:ext>
          </a:extLst>
        </xdr:cNvPr>
        <xdr:cNvCxnSpPr/>
      </xdr:nvCxnSpPr>
      <xdr:spPr>
        <a:xfrm flipV="1">
          <a:off x="7861300" y="1055171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129794</xdr:rowOff>
    </xdr:from>
    <xdr:to>
      <xdr:col>36</xdr:col>
      <xdr:colOff>165100</xdr:colOff>
      <xdr:row>62</xdr:row>
      <xdr:rowOff>59944</xdr:rowOff>
    </xdr:to>
    <xdr:sp macro="" textlink="">
      <xdr:nvSpPr>
        <xdr:cNvPr id="254" name="楕円 253">
          <a:extLst>
            <a:ext uri="{FF2B5EF4-FFF2-40B4-BE49-F238E27FC236}">
              <a16:creationId xmlns:a16="http://schemas.microsoft.com/office/drawing/2014/main" id="{953C8F2D-DDB9-45F6-96CF-12B43AFBDB4B}"/>
            </a:ext>
          </a:extLst>
        </xdr:cNvPr>
        <xdr:cNvSpPr/>
      </xdr:nvSpPr>
      <xdr:spPr>
        <a:xfrm>
          <a:off x="6921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95097</xdr:rowOff>
    </xdr:from>
    <xdr:to>
      <xdr:col>41</xdr:col>
      <xdr:colOff>50800</xdr:colOff>
      <xdr:row>62</xdr:row>
      <xdr:rowOff>9144</xdr:rowOff>
    </xdr:to>
    <xdr:cxnSp macro="">
      <xdr:nvCxnSpPr>
        <xdr:cNvPr id="255" name="直線コネクタ 254">
          <a:extLst>
            <a:ext uri="{FF2B5EF4-FFF2-40B4-BE49-F238E27FC236}">
              <a16:creationId xmlns:a16="http://schemas.microsoft.com/office/drawing/2014/main" id="{932B202B-365C-4656-96B5-1174D0225270}"/>
            </a:ext>
          </a:extLst>
        </xdr:cNvPr>
        <xdr:cNvCxnSpPr/>
      </xdr:nvCxnSpPr>
      <xdr:spPr>
        <a:xfrm flipV="1">
          <a:off x="6972300" y="10553547"/>
          <a:ext cx="8890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117822</xdr:rowOff>
    </xdr:from>
    <xdr:ext cx="469744" cy="259045"/>
    <xdr:sp macro="" textlink="">
      <xdr:nvSpPr>
        <xdr:cNvPr id="256" name="n_1aveValue【体育館・プール】&#10;一人当たり面積">
          <a:extLst>
            <a:ext uri="{FF2B5EF4-FFF2-40B4-BE49-F238E27FC236}">
              <a16:creationId xmlns:a16="http://schemas.microsoft.com/office/drawing/2014/main" id="{17985F4F-E24C-42D1-9614-6BCA0BC3C82C}"/>
            </a:ext>
          </a:extLst>
        </xdr:cNvPr>
        <xdr:cNvSpPr txBox="1"/>
      </xdr:nvSpPr>
      <xdr:spPr>
        <a:xfrm>
          <a:off x="939172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136568</xdr:rowOff>
    </xdr:from>
    <xdr:ext cx="469744" cy="259045"/>
    <xdr:sp macro="" textlink="">
      <xdr:nvSpPr>
        <xdr:cNvPr id="257" name="n_2aveValue【体育館・プール】&#10;一人当たり面積">
          <a:extLst>
            <a:ext uri="{FF2B5EF4-FFF2-40B4-BE49-F238E27FC236}">
              <a16:creationId xmlns:a16="http://schemas.microsoft.com/office/drawing/2014/main" id="{FC893CE2-1E8F-4DB8-A347-170AA0CE37DC}"/>
            </a:ext>
          </a:extLst>
        </xdr:cNvPr>
        <xdr:cNvSpPr txBox="1"/>
      </xdr:nvSpPr>
      <xdr:spPr>
        <a:xfrm>
          <a:off x="8515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142511</xdr:rowOff>
    </xdr:from>
    <xdr:ext cx="469744" cy="259045"/>
    <xdr:sp macro="" textlink="">
      <xdr:nvSpPr>
        <xdr:cNvPr id="258" name="n_3aveValue【体育館・プール】&#10;一人当たり面積">
          <a:extLst>
            <a:ext uri="{FF2B5EF4-FFF2-40B4-BE49-F238E27FC236}">
              <a16:creationId xmlns:a16="http://schemas.microsoft.com/office/drawing/2014/main" id="{CEB5D321-CC25-411A-AA36-F76FC7A17422}"/>
            </a:ext>
          </a:extLst>
        </xdr:cNvPr>
        <xdr:cNvSpPr txBox="1"/>
      </xdr:nvSpPr>
      <xdr:spPr>
        <a:xfrm>
          <a:off x="7626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67530</xdr:rowOff>
    </xdr:from>
    <xdr:ext cx="469744" cy="259045"/>
    <xdr:sp macro="" textlink="">
      <xdr:nvSpPr>
        <xdr:cNvPr id="259" name="n_4aveValue【体育館・プール】&#10;一人当たり面積">
          <a:extLst>
            <a:ext uri="{FF2B5EF4-FFF2-40B4-BE49-F238E27FC236}">
              <a16:creationId xmlns:a16="http://schemas.microsoft.com/office/drawing/2014/main" id="{019546FB-56E0-4100-8117-177FBB952657}"/>
            </a:ext>
          </a:extLst>
        </xdr:cNvPr>
        <xdr:cNvSpPr txBox="1"/>
      </xdr:nvSpPr>
      <xdr:spPr>
        <a:xfrm>
          <a:off x="67374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142765</xdr:rowOff>
    </xdr:from>
    <xdr:ext cx="469744" cy="259045"/>
    <xdr:sp macro="" textlink="">
      <xdr:nvSpPr>
        <xdr:cNvPr id="260" name="n_1mainValue【体育館・プール】&#10;一人当たり面積">
          <a:extLst>
            <a:ext uri="{FF2B5EF4-FFF2-40B4-BE49-F238E27FC236}">
              <a16:creationId xmlns:a16="http://schemas.microsoft.com/office/drawing/2014/main" id="{96C69875-78A8-4D71-82CF-AC3FA5A7B2CE}"/>
            </a:ext>
          </a:extLst>
        </xdr:cNvPr>
        <xdr:cNvSpPr txBox="1"/>
      </xdr:nvSpPr>
      <xdr:spPr>
        <a:xfrm>
          <a:off x="93917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160596</xdr:rowOff>
    </xdr:from>
    <xdr:ext cx="469744" cy="259045"/>
    <xdr:sp macro="" textlink="">
      <xdr:nvSpPr>
        <xdr:cNvPr id="261" name="n_2mainValue【体育館・プール】&#10;一人当たり面積">
          <a:extLst>
            <a:ext uri="{FF2B5EF4-FFF2-40B4-BE49-F238E27FC236}">
              <a16:creationId xmlns:a16="http://schemas.microsoft.com/office/drawing/2014/main" id="{2EA36950-7F60-456E-AE1A-39C511390BDA}"/>
            </a:ext>
          </a:extLst>
        </xdr:cNvPr>
        <xdr:cNvSpPr txBox="1"/>
      </xdr:nvSpPr>
      <xdr:spPr>
        <a:xfrm>
          <a:off x="8515427" y="1027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162424</xdr:rowOff>
    </xdr:from>
    <xdr:ext cx="469744" cy="259045"/>
    <xdr:sp macro="" textlink="">
      <xdr:nvSpPr>
        <xdr:cNvPr id="262" name="n_3mainValue【体育館・プール】&#10;一人当たり面積">
          <a:extLst>
            <a:ext uri="{FF2B5EF4-FFF2-40B4-BE49-F238E27FC236}">
              <a16:creationId xmlns:a16="http://schemas.microsoft.com/office/drawing/2014/main" id="{7663AB6E-B3DC-43BF-99B3-1BDC2B1DE5B3}"/>
            </a:ext>
          </a:extLst>
        </xdr:cNvPr>
        <xdr:cNvSpPr txBox="1"/>
      </xdr:nvSpPr>
      <xdr:spPr>
        <a:xfrm>
          <a:off x="7626427" y="1027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76471</xdr:rowOff>
    </xdr:from>
    <xdr:ext cx="469744" cy="259045"/>
    <xdr:sp macro="" textlink="">
      <xdr:nvSpPr>
        <xdr:cNvPr id="263" name="n_4mainValue【体育館・プール】&#10;一人当たり面積">
          <a:extLst>
            <a:ext uri="{FF2B5EF4-FFF2-40B4-BE49-F238E27FC236}">
              <a16:creationId xmlns:a16="http://schemas.microsoft.com/office/drawing/2014/main" id="{54A854BA-0CC6-4D4F-881D-46DF1ED88493}"/>
            </a:ext>
          </a:extLst>
        </xdr:cNvPr>
        <xdr:cNvSpPr txBox="1"/>
      </xdr:nvSpPr>
      <xdr:spPr>
        <a:xfrm>
          <a:off x="6737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6FF393B-CC46-4C3F-8B4D-F066B877DFB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FB39EAD-EFAA-4AEA-9E52-4E409639617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360DD65-221B-4F74-BA89-70F6BCB814F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54311AD-D310-4486-9D90-84C8D1AA10E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793668F-1BE5-4EA7-8FC0-307D7D38A7E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C5DE801-DCBC-4002-BA57-88F8F2A4019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2DAB6DB-EACA-4839-93C5-730FBAAD523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0E4D03A-AF4C-4F37-AE87-20CB148CEDE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04A6942-C0DE-4D17-8BCA-CD946F5513B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1EE1F78-1907-4B63-BD5C-AA6B2282480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5FB4FD7-8FAA-4BD8-B5BE-1F482A5F157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9F953802-6B6A-4B50-BBE2-643F869413E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BB65F034-A53B-40B0-8726-13BF8A086F1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FE20D22-1576-41F8-8CD4-8C851928D87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E8E049B4-B0C1-4D96-BC41-3CD1E024BEF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3CFB1EB8-074B-4A35-B10E-ECDD8C0D7A9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CA10EC90-FCA9-497C-A1F2-0E16B429EEA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BB02306-EE7C-44B1-BDE4-F51B05DEBAD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90DE62B8-6A36-428A-A82C-52C0C4563C2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46829468-E061-43AD-A714-151751C83B5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C74C22AB-5ACA-4DC1-BC6B-08F6EB05FD7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BC042D4-81C4-403A-AB60-0B45C7266B2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548ADCAA-0473-4587-A7E4-169AF266A98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1C0E3FF5-5FDD-4CE7-98DD-AB6F28D0A2A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D90D783B-2E7D-4EEB-9593-895919220CF4}"/>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A612EDEB-84D4-461F-917A-18BB00F833F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F0CE0102-C356-43F4-8D55-450BCC9623F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12A66431-25F8-485F-8C16-50798CB32C5B}"/>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2" name="直線コネクタ 291">
          <a:extLst>
            <a:ext uri="{FF2B5EF4-FFF2-40B4-BE49-F238E27FC236}">
              <a16:creationId xmlns:a16="http://schemas.microsoft.com/office/drawing/2014/main" id="{7AFBBACF-F5EA-4878-84CA-21F350F5A7E5}"/>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A3579256-BAEC-4500-AD34-8D3B7D7EE672}"/>
            </a:ext>
          </a:extLst>
        </xdr:cNvPr>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4" name="フローチャート: 判断 293">
          <a:extLst>
            <a:ext uri="{FF2B5EF4-FFF2-40B4-BE49-F238E27FC236}">
              <a16:creationId xmlns:a16="http://schemas.microsoft.com/office/drawing/2014/main" id="{2D735123-9FF7-479C-AA0A-34BB3A65CB2C}"/>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a:extLst>
            <a:ext uri="{FF2B5EF4-FFF2-40B4-BE49-F238E27FC236}">
              <a16:creationId xmlns:a16="http://schemas.microsoft.com/office/drawing/2014/main" id="{DDBE69ED-225D-4362-9737-43A997AF0E62}"/>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296" name="フローチャート: 判断 295">
          <a:extLst>
            <a:ext uri="{FF2B5EF4-FFF2-40B4-BE49-F238E27FC236}">
              <a16:creationId xmlns:a16="http://schemas.microsoft.com/office/drawing/2014/main" id="{77160BDB-E105-4626-8BCF-A880D33EBD44}"/>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7" name="フローチャート: 判断 296">
          <a:extLst>
            <a:ext uri="{FF2B5EF4-FFF2-40B4-BE49-F238E27FC236}">
              <a16:creationId xmlns:a16="http://schemas.microsoft.com/office/drawing/2014/main" id="{B4806A9C-C83F-4961-B7BA-E1D05B4FD871}"/>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298" name="フローチャート: 判断 297">
          <a:extLst>
            <a:ext uri="{FF2B5EF4-FFF2-40B4-BE49-F238E27FC236}">
              <a16:creationId xmlns:a16="http://schemas.microsoft.com/office/drawing/2014/main" id="{2D300CF7-8D31-4268-9951-1F9FEB745786}"/>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5981AC0-C924-45C9-8800-720DA1B0889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DEC70F1-3C06-42D4-9FEA-2B86C07193F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4437EB7-A974-4B82-B937-0C7D175C056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026D46E-493B-4964-BCDE-B346F87CF0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853CB44-8C68-4F7D-8A61-E8A9792CC09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4" name="楕円 303">
          <a:extLst>
            <a:ext uri="{FF2B5EF4-FFF2-40B4-BE49-F238E27FC236}">
              <a16:creationId xmlns:a16="http://schemas.microsoft.com/office/drawing/2014/main" id="{BC00F18A-0F8D-469D-A661-389ADD1DD557}"/>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5" name="【福祉施設】&#10;有形固定資産減価償却率該当値テキスト">
          <a:extLst>
            <a:ext uri="{FF2B5EF4-FFF2-40B4-BE49-F238E27FC236}">
              <a16:creationId xmlns:a16="http://schemas.microsoft.com/office/drawing/2014/main" id="{4F10ABDD-E3C2-449F-BA8A-1B9E2810F525}"/>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6" name="楕円 305">
          <a:extLst>
            <a:ext uri="{FF2B5EF4-FFF2-40B4-BE49-F238E27FC236}">
              <a16:creationId xmlns:a16="http://schemas.microsoft.com/office/drawing/2014/main" id="{389A5B08-9D5B-4B81-A78D-358FCFA618EF}"/>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7" name="直線コネクタ 306">
          <a:extLst>
            <a:ext uri="{FF2B5EF4-FFF2-40B4-BE49-F238E27FC236}">
              <a16:creationId xmlns:a16="http://schemas.microsoft.com/office/drawing/2014/main" id="{FA70D8C2-038B-49B1-BEDD-A5F6D3AB5A45}"/>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8" name="楕円 307">
          <a:extLst>
            <a:ext uri="{FF2B5EF4-FFF2-40B4-BE49-F238E27FC236}">
              <a16:creationId xmlns:a16="http://schemas.microsoft.com/office/drawing/2014/main" id="{0EE67477-796A-442F-83B7-6FFB60CEE40D}"/>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9" name="直線コネクタ 308">
          <a:extLst>
            <a:ext uri="{FF2B5EF4-FFF2-40B4-BE49-F238E27FC236}">
              <a16:creationId xmlns:a16="http://schemas.microsoft.com/office/drawing/2014/main" id="{E0A3A015-3F0E-48A6-BE6D-6EE5058D7629}"/>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0" name="楕円 309">
          <a:extLst>
            <a:ext uri="{FF2B5EF4-FFF2-40B4-BE49-F238E27FC236}">
              <a16:creationId xmlns:a16="http://schemas.microsoft.com/office/drawing/2014/main" id="{0A9483D5-CD61-4E42-978C-AAA72F2D758B}"/>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1" name="直線コネクタ 310">
          <a:extLst>
            <a:ext uri="{FF2B5EF4-FFF2-40B4-BE49-F238E27FC236}">
              <a16:creationId xmlns:a16="http://schemas.microsoft.com/office/drawing/2014/main" id="{DA8F4CA3-37DD-459B-99E4-3CCE831B746C}"/>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2" name="n_1aveValue【福祉施設】&#10;有形固定資産減価償却率">
          <a:extLst>
            <a:ext uri="{FF2B5EF4-FFF2-40B4-BE49-F238E27FC236}">
              <a16:creationId xmlns:a16="http://schemas.microsoft.com/office/drawing/2014/main" id="{CD755C18-0BCD-46B6-871A-17B1B1C6187B}"/>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313" name="n_2aveValue【福祉施設】&#10;有形固定資産減価償却率">
          <a:extLst>
            <a:ext uri="{FF2B5EF4-FFF2-40B4-BE49-F238E27FC236}">
              <a16:creationId xmlns:a16="http://schemas.microsoft.com/office/drawing/2014/main" id="{4B9A58D8-0B34-4A29-9C61-5EA6CBE06A4C}"/>
            </a:ext>
          </a:extLst>
        </xdr:cNvPr>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14" name="n_3aveValue【福祉施設】&#10;有形固定資産減価償却率">
          <a:extLst>
            <a:ext uri="{FF2B5EF4-FFF2-40B4-BE49-F238E27FC236}">
              <a16:creationId xmlns:a16="http://schemas.microsoft.com/office/drawing/2014/main" id="{71E566B5-9C84-49BC-AC55-69F217C199BC}"/>
            </a:ext>
          </a:extLst>
        </xdr:cNvPr>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315" name="n_4aveValue【福祉施設】&#10;有形固定資産減価償却率">
          <a:extLst>
            <a:ext uri="{FF2B5EF4-FFF2-40B4-BE49-F238E27FC236}">
              <a16:creationId xmlns:a16="http://schemas.microsoft.com/office/drawing/2014/main" id="{34400E17-9ED6-4177-90ED-5DA7844E3913}"/>
            </a:ext>
          </a:extLst>
        </xdr:cNvPr>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6" name="n_1mainValue【福祉施設】&#10;有形固定資産減価償却率">
          <a:extLst>
            <a:ext uri="{FF2B5EF4-FFF2-40B4-BE49-F238E27FC236}">
              <a16:creationId xmlns:a16="http://schemas.microsoft.com/office/drawing/2014/main" id="{EA882644-147A-4578-95C6-025970149E9A}"/>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7" name="n_2mainValue【福祉施設】&#10;有形固定資産減価償却率">
          <a:extLst>
            <a:ext uri="{FF2B5EF4-FFF2-40B4-BE49-F238E27FC236}">
              <a16:creationId xmlns:a16="http://schemas.microsoft.com/office/drawing/2014/main" id="{334CA5E7-79D1-4D55-995E-3397231CCDD4}"/>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18" name="n_3mainValue【福祉施設】&#10;有形固定資産減価償却率">
          <a:extLst>
            <a:ext uri="{FF2B5EF4-FFF2-40B4-BE49-F238E27FC236}">
              <a16:creationId xmlns:a16="http://schemas.microsoft.com/office/drawing/2014/main" id="{1DED19F3-6ED0-4EC3-B094-F69E98B4E93B}"/>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AAE1D811-B84C-4243-A21E-6F83D30F044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CC38B3BD-98C9-4231-9A11-4F76659A6FA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8F09013C-1DA9-42CE-9C68-57744A947DF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A8296610-7CE6-494F-864C-7E6846EA786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5FDF278C-F80D-43A5-A2FE-2BEE7E396BC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C8678033-11BF-4A6A-A9D6-63CB221E360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9F65A8BD-C2CE-4462-8E3F-3F02362990E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2C5447CC-02BC-43BE-8203-FB08F3AD121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8E1476DD-53ED-4693-9921-56E5D465E19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A5979582-3C26-4BCA-AC25-C3A10D59D9E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id="{75EFA06B-AF0F-4420-9EFC-79384DC27ED5}"/>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id="{99AE3138-C2F3-4E38-AD35-589C48D7D183}"/>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a:extLst>
            <a:ext uri="{FF2B5EF4-FFF2-40B4-BE49-F238E27FC236}">
              <a16:creationId xmlns:a16="http://schemas.microsoft.com/office/drawing/2014/main" id="{F3D51786-90CF-4004-8A4F-017E0F46DC1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a:extLst>
            <a:ext uri="{FF2B5EF4-FFF2-40B4-BE49-F238E27FC236}">
              <a16:creationId xmlns:a16="http://schemas.microsoft.com/office/drawing/2014/main" id="{DEBC95C8-D7A1-463E-98F8-6901B58C286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a:extLst>
            <a:ext uri="{FF2B5EF4-FFF2-40B4-BE49-F238E27FC236}">
              <a16:creationId xmlns:a16="http://schemas.microsoft.com/office/drawing/2014/main" id="{7EE0EB94-62CD-4DA1-A169-B4CB7933B81B}"/>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a:extLst>
            <a:ext uri="{FF2B5EF4-FFF2-40B4-BE49-F238E27FC236}">
              <a16:creationId xmlns:a16="http://schemas.microsoft.com/office/drawing/2014/main" id="{7CF53637-271E-4B97-A59C-CCFFE59237F5}"/>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B658BB65-A3E7-43CE-908F-685E267C9E2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C51B57FA-6764-44E6-8917-36867625455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18536BC9-9881-4FF3-8821-FCD3A5E5B2C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338" name="直線コネクタ 337">
          <a:extLst>
            <a:ext uri="{FF2B5EF4-FFF2-40B4-BE49-F238E27FC236}">
              <a16:creationId xmlns:a16="http://schemas.microsoft.com/office/drawing/2014/main" id="{D3E72E7F-22E5-4BDD-93AA-58B69C7E9D37}"/>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339" name="【福祉施設】&#10;一人当たり面積最小値テキスト">
          <a:extLst>
            <a:ext uri="{FF2B5EF4-FFF2-40B4-BE49-F238E27FC236}">
              <a16:creationId xmlns:a16="http://schemas.microsoft.com/office/drawing/2014/main" id="{A80447E4-B036-4415-9E44-D70E735F701E}"/>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340" name="直線コネクタ 339">
          <a:extLst>
            <a:ext uri="{FF2B5EF4-FFF2-40B4-BE49-F238E27FC236}">
              <a16:creationId xmlns:a16="http://schemas.microsoft.com/office/drawing/2014/main" id="{61B2854B-4C05-44F1-85AA-53D8C8A266C6}"/>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341" name="【福祉施設】&#10;一人当たり面積最大値テキスト">
          <a:extLst>
            <a:ext uri="{FF2B5EF4-FFF2-40B4-BE49-F238E27FC236}">
              <a16:creationId xmlns:a16="http://schemas.microsoft.com/office/drawing/2014/main" id="{CE24FACF-774B-4CD9-AB35-F60E28E8AD4C}"/>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42" name="直線コネクタ 341">
          <a:extLst>
            <a:ext uri="{FF2B5EF4-FFF2-40B4-BE49-F238E27FC236}">
              <a16:creationId xmlns:a16="http://schemas.microsoft.com/office/drawing/2014/main" id="{21EFDF51-B440-463C-876B-9A5F98183D33}"/>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343" name="【福祉施設】&#10;一人当たり面積平均値テキスト">
          <a:extLst>
            <a:ext uri="{FF2B5EF4-FFF2-40B4-BE49-F238E27FC236}">
              <a16:creationId xmlns:a16="http://schemas.microsoft.com/office/drawing/2014/main" id="{100ACA4D-0FF0-45A1-80E6-39D74EB06667}"/>
            </a:ext>
          </a:extLst>
        </xdr:cNvPr>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344" name="フローチャート: 判断 343">
          <a:extLst>
            <a:ext uri="{FF2B5EF4-FFF2-40B4-BE49-F238E27FC236}">
              <a16:creationId xmlns:a16="http://schemas.microsoft.com/office/drawing/2014/main" id="{35254D3A-619E-4BBA-A203-DFD3923BAD09}"/>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345" name="フローチャート: 判断 344">
          <a:extLst>
            <a:ext uri="{FF2B5EF4-FFF2-40B4-BE49-F238E27FC236}">
              <a16:creationId xmlns:a16="http://schemas.microsoft.com/office/drawing/2014/main" id="{CCA7FCA5-0C50-42BD-AE39-F9CA7BA00EB8}"/>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346" name="フローチャート: 判断 345">
          <a:extLst>
            <a:ext uri="{FF2B5EF4-FFF2-40B4-BE49-F238E27FC236}">
              <a16:creationId xmlns:a16="http://schemas.microsoft.com/office/drawing/2014/main" id="{334CE38F-1290-459D-B886-25475E4DC6F3}"/>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347" name="フローチャート: 判断 346">
          <a:extLst>
            <a:ext uri="{FF2B5EF4-FFF2-40B4-BE49-F238E27FC236}">
              <a16:creationId xmlns:a16="http://schemas.microsoft.com/office/drawing/2014/main" id="{401F0E5F-8242-489E-AECD-7CE2B082633E}"/>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348" name="フローチャート: 判断 347">
          <a:extLst>
            <a:ext uri="{FF2B5EF4-FFF2-40B4-BE49-F238E27FC236}">
              <a16:creationId xmlns:a16="http://schemas.microsoft.com/office/drawing/2014/main" id="{5D8DE86A-A5B8-4857-B63D-AD6E0489D2C1}"/>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0D5020F-FDB3-446D-BA70-297BCE764FE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46A776A-5BC4-409A-BEB3-139EECF9C8A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7B14E6F-F8DB-4A4C-B686-19DC14339C9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C8A3654-8353-46E4-B90E-BE2EE5C70DD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05E9238-8D64-4E5E-8E9B-F7F90CE22C5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148462</xdr:rowOff>
    </xdr:from>
    <xdr:to>
      <xdr:col>55</xdr:col>
      <xdr:colOff>50800</xdr:colOff>
      <xdr:row>85</xdr:row>
      <xdr:rowOff>78612</xdr:rowOff>
    </xdr:to>
    <xdr:sp macro="" textlink="">
      <xdr:nvSpPr>
        <xdr:cNvPr id="354" name="楕円 353">
          <a:extLst>
            <a:ext uri="{FF2B5EF4-FFF2-40B4-BE49-F238E27FC236}">
              <a16:creationId xmlns:a16="http://schemas.microsoft.com/office/drawing/2014/main" id="{D55D178B-BB1C-4935-ABD3-184E3BAC1A30}"/>
            </a:ext>
          </a:extLst>
        </xdr:cNvPr>
        <xdr:cNvSpPr/>
      </xdr:nvSpPr>
      <xdr:spPr>
        <a:xfrm>
          <a:off x="10426700" y="145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63389</xdr:rowOff>
    </xdr:from>
    <xdr:ext cx="469744" cy="259045"/>
    <xdr:sp macro="" textlink="">
      <xdr:nvSpPr>
        <xdr:cNvPr id="355" name="【福祉施設】&#10;一人当たり面積該当値テキスト">
          <a:extLst>
            <a:ext uri="{FF2B5EF4-FFF2-40B4-BE49-F238E27FC236}">
              <a16:creationId xmlns:a16="http://schemas.microsoft.com/office/drawing/2014/main" id="{BF14B2CA-3887-431F-A305-A18659A506BB}"/>
            </a:ext>
          </a:extLst>
        </xdr:cNvPr>
        <xdr:cNvSpPr txBox="1"/>
      </xdr:nvSpPr>
      <xdr:spPr>
        <a:xfrm>
          <a:off x="10515600" y="1446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150177</xdr:rowOff>
    </xdr:from>
    <xdr:to>
      <xdr:col>50</xdr:col>
      <xdr:colOff>165100</xdr:colOff>
      <xdr:row>85</xdr:row>
      <xdr:rowOff>80327</xdr:rowOff>
    </xdr:to>
    <xdr:sp macro="" textlink="">
      <xdr:nvSpPr>
        <xdr:cNvPr id="356" name="楕円 355">
          <a:extLst>
            <a:ext uri="{FF2B5EF4-FFF2-40B4-BE49-F238E27FC236}">
              <a16:creationId xmlns:a16="http://schemas.microsoft.com/office/drawing/2014/main" id="{73175863-8C2D-4877-9AEE-9BFB55C8BF13}"/>
            </a:ext>
          </a:extLst>
        </xdr:cNvPr>
        <xdr:cNvSpPr/>
      </xdr:nvSpPr>
      <xdr:spPr>
        <a:xfrm>
          <a:off x="9588500" y="1455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27812</xdr:rowOff>
    </xdr:from>
    <xdr:to>
      <xdr:col>55</xdr:col>
      <xdr:colOff>0</xdr:colOff>
      <xdr:row>85</xdr:row>
      <xdr:rowOff>29527</xdr:rowOff>
    </xdr:to>
    <xdr:cxnSp macro="">
      <xdr:nvCxnSpPr>
        <xdr:cNvPr id="357" name="直線コネクタ 356">
          <a:extLst>
            <a:ext uri="{FF2B5EF4-FFF2-40B4-BE49-F238E27FC236}">
              <a16:creationId xmlns:a16="http://schemas.microsoft.com/office/drawing/2014/main" id="{D1EA058C-E7AA-49AE-9EE4-3D2F1A42143E}"/>
            </a:ext>
          </a:extLst>
        </xdr:cNvPr>
        <xdr:cNvCxnSpPr/>
      </xdr:nvCxnSpPr>
      <xdr:spPr>
        <a:xfrm flipV="1">
          <a:off x="9639300" y="14601062"/>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153036</xdr:rowOff>
    </xdr:from>
    <xdr:to>
      <xdr:col>46</xdr:col>
      <xdr:colOff>38100</xdr:colOff>
      <xdr:row>85</xdr:row>
      <xdr:rowOff>83186</xdr:rowOff>
    </xdr:to>
    <xdr:sp macro="" textlink="">
      <xdr:nvSpPr>
        <xdr:cNvPr id="358" name="楕円 357">
          <a:extLst>
            <a:ext uri="{FF2B5EF4-FFF2-40B4-BE49-F238E27FC236}">
              <a16:creationId xmlns:a16="http://schemas.microsoft.com/office/drawing/2014/main" id="{D5112387-8E75-49FD-BA39-1F72329DA04D}"/>
            </a:ext>
          </a:extLst>
        </xdr:cNvPr>
        <xdr:cNvSpPr/>
      </xdr:nvSpPr>
      <xdr:spPr>
        <a:xfrm>
          <a:off x="8699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29527</xdr:rowOff>
    </xdr:from>
    <xdr:to>
      <xdr:col>50</xdr:col>
      <xdr:colOff>114300</xdr:colOff>
      <xdr:row>85</xdr:row>
      <xdr:rowOff>32386</xdr:rowOff>
    </xdr:to>
    <xdr:cxnSp macro="">
      <xdr:nvCxnSpPr>
        <xdr:cNvPr id="359" name="直線コネクタ 358">
          <a:extLst>
            <a:ext uri="{FF2B5EF4-FFF2-40B4-BE49-F238E27FC236}">
              <a16:creationId xmlns:a16="http://schemas.microsoft.com/office/drawing/2014/main" id="{16AD070B-F0A4-4B3F-A3D1-7E4CA0AACA3D}"/>
            </a:ext>
          </a:extLst>
        </xdr:cNvPr>
        <xdr:cNvCxnSpPr/>
      </xdr:nvCxnSpPr>
      <xdr:spPr>
        <a:xfrm flipV="1">
          <a:off x="8750300" y="14602777"/>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153606</xdr:rowOff>
    </xdr:from>
    <xdr:to>
      <xdr:col>41</xdr:col>
      <xdr:colOff>101600</xdr:colOff>
      <xdr:row>85</xdr:row>
      <xdr:rowOff>83756</xdr:rowOff>
    </xdr:to>
    <xdr:sp macro="" textlink="">
      <xdr:nvSpPr>
        <xdr:cNvPr id="360" name="楕円 359">
          <a:extLst>
            <a:ext uri="{FF2B5EF4-FFF2-40B4-BE49-F238E27FC236}">
              <a16:creationId xmlns:a16="http://schemas.microsoft.com/office/drawing/2014/main" id="{C59F5E28-929D-4B59-85EB-69DF5393A345}"/>
            </a:ext>
          </a:extLst>
        </xdr:cNvPr>
        <xdr:cNvSpPr/>
      </xdr:nvSpPr>
      <xdr:spPr>
        <a:xfrm>
          <a:off x="7810500" y="145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32386</xdr:rowOff>
    </xdr:from>
    <xdr:to>
      <xdr:col>45</xdr:col>
      <xdr:colOff>177800</xdr:colOff>
      <xdr:row>85</xdr:row>
      <xdr:rowOff>32956</xdr:rowOff>
    </xdr:to>
    <xdr:cxnSp macro="">
      <xdr:nvCxnSpPr>
        <xdr:cNvPr id="361" name="直線コネクタ 360">
          <a:extLst>
            <a:ext uri="{FF2B5EF4-FFF2-40B4-BE49-F238E27FC236}">
              <a16:creationId xmlns:a16="http://schemas.microsoft.com/office/drawing/2014/main" id="{64ED2CD4-4C9B-4E95-898C-A7948AD99C63}"/>
            </a:ext>
          </a:extLst>
        </xdr:cNvPr>
        <xdr:cNvCxnSpPr/>
      </xdr:nvCxnSpPr>
      <xdr:spPr>
        <a:xfrm flipV="1">
          <a:off x="7861300" y="14605636"/>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362" name="n_1aveValue【福祉施設】&#10;一人当たり面積">
          <a:extLst>
            <a:ext uri="{FF2B5EF4-FFF2-40B4-BE49-F238E27FC236}">
              <a16:creationId xmlns:a16="http://schemas.microsoft.com/office/drawing/2014/main" id="{6CA2170D-7554-487D-B39C-FCAF9240B089}"/>
            </a:ext>
          </a:extLst>
        </xdr:cNvPr>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363" name="n_2aveValue【福祉施設】&#10;一人当たり面積">
          <a:extLst>
            <a:ext uri="{FF2B5EF4-FFF2-40B4-BE49-F238E27FC236}">
              <a16:creationId xmlns:a16="http://schemas.microsoft.com/office/drawing/2014/main" id="{9B96E471-5612-4C8B-B166-35863D6EBA04}"/>
            </a:ext>
          </a:extLst>
        </xdr:cNvPr>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364" name="n_3aveValue【福祉施設】&#10;一人当たり面積">
          <a:extLst>
            <a:ext uri="{FF2B5EF4-FFF2-40B4-BE49-F238E27FC236}">
              <a16:creationId xmlns:a16="http://schemas.microsoft.com/office/drawing/2014/main" id="{C8DDA694-F1DC-475D-95CC-0DC23ACF753B}"/>
            </a:ext>
          </a:extLst>
        </xdr:cNvPr>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365" name="n_4aveValue【福祉施設】&#10;一人当たり面積">
          <a:extLst>
            <a:ext uri="{FF2B5EF4-FFF2-40B4-BE49-F238E27FC236}">
              <a16:creationId xmlns:a16="http://schemas.microsoft.com/office/drawing/2014/main" id="{F2AC25DF-10C0-4B0F-920E-42F8445F33C3}"/>
            </a:ext>
          </a:extLst>
        </xdr:cNvPr>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71454</xdr:rowOff>
    </xdr:from>
    <xdr:ext cx="469744" cy="259045"/>
    <xdr:sp macro="" textlink="">
      <xdr:nvSpPr>
        <xdr:cNvPr id="366" name="n_1mainValue【福祉施設】&#10;一人当たり面積">
          <a:extLst>
            <a:ext uri="{FF2B5EF4-FFF2-40B4-BE49-F238E27FC236}">
              <a16:creationId xmlns:a16="http://schemas.microsoft.com/office/drawing/2014/main" id="{4772C663-18D7-4B90-9DB4-7EA893370DA1}"/>
            </a:ext>
          </a:extLst>
        </xdr:cNvPr>
        <xdr:cNvSpPr txBox="1"/>
      </xdr:nvSpPr>
      <xdr:spPr>
        <a:xfrm>
          <a:off x="9391727" y="146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74313</xdr:rowOff>
    </xdr:from>
    <xdr:ext cx="469744" cy="259045"/>
    <xdr:sp macro="" textlink="">
      <xdr:nvSpPr>
        <xdr:cNvPr id="367" name="n_2mainValue【福祉施設】&#10;一人当たり面積">
          <a:extLst>
            <a:ext uri="{FF2B5EF4-FFF2-40B4-BE49-F238E27FC236}">
              <a16:creationId xmlns:a16="http://schemas.microsoft.com/office/drawing/2014/main" id="{9B0219DB-E28A-45CB-A6CB-1C966B96E379}"/>
            </a:ext>
          </a:extLst>
        </xdr:cNvPr>
        <xdr:cNvSpPr txBox="1"/>
      </xdr:nvSpPr>
      <xdr:spPr>
        <a:xfrm>
          <a:off x="8515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74883</xdr:rowOff>
    </xdr:from>
    <xdr:ext cx="469744" cy="259045"/>
    <xdr:sp macro="" textlink="">
      <xdr:nvSpPr>
        <xdr:cNvPr id="368" name="n_3mainValue【福祉施設】&#10;一人当たり面積">
          <a:extLst>
            <a:ext uri="{FF2B5EF4-FFF2-40B4-BE49-F238E27FC236}">
              <a16:creationId xmlns:a16="http://schemas.microsoft.com/office/drawing/2014/main" id="{304A2495-316D-42ED-B3AA-11E8A5190F47}"/>
            </a:ext>
          </a:extLst>
        </xdr:cNvPr>
        <xdr:cNvSpPr txBox="1"/>
      </xdr:nvSpPr>
      <xdr:spPr>
        <a:xfrm>
          <a:off x="7626427" y="1464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a:extLst>
            <a:ext uri="{FF2B5EF4-FFF2-40B4-BE49-F238E27FC236}">
              <a16:creationId xmlns:a16="http://schemas.microsoft.com/office/drawing/2014/main" id="{16095AAD-6F7F-4680-941D-BA741A07BD6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a:extLst>
            <a:ext uri="{FF2B5EF4-FFF2-40B4-BE49-F238E27FC236}">
              <a16:creationId xmlns:a16="http://schemas.microsoft.com/office/drawing/2014/main" id="{9BF5A4E2-0C77-4708-94AB-310CA830A68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a:extLst>
            <a:ext uri="{FF2B5EF4-FFF2-40B4-BE49-F238E27FC236}">
              <a16:creationId xmlns:a16="http://schemas.microsoft.com/office/drawing/2014/main" id="{54D57C1D-D964-4682-95D1-0D26DE3F452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a:extLst>
            <a:ext uri="{FF2B5EF4-FFF2-40B4-BE49-F238E27FC236}">
              <a16:creationId xmlns:a16="http://schemas.microsoft.com/office/drawing/2014/main" id="{F92931FB-783A-40D8-9800-92AEEEED0A7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a:extLst>
            <a:ext uri="{FF2B5EF4-FFF2-40B4-BE49-F238E27FC236}">
              <a16:creationId xmlns:a16="http://schemas.microsoft.com/office/drawing/2014/main" id="{8DBDFBC9-124A-41A1-8A8F-A65E02463F5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a:extLst>
            <a:ext uri="{FF2B5EF4-FFF2-40B4-BE49-F238E27FC236}">
              <a16:creationId xmlns:a16="http://schemas.microsoft.com/office/drawing/2014/main" id="{81AA330B-AB63-4CE2-B853-20EF56A6B7D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a:extLst>
            <a:ext uri="{FF2B5EF4-FFF2-40B4-BE49-F238E27FC236}">
              <a16:creationId xmlns:a16="http://schemas.microsoft.com/office/drawing/2014/main" id="{F177F4C5-ABA3-4193-85BB-7627BC6B0A1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a:extLst>
            <a:ext uri="{FF2B5EF4-FFF2-40B4-BE49-F238E27FC236}">
              <a16:creationId xmlns:a16="http://schemas.microsoft.com/office/drawing/2014/main" id="{5762F627-1CA4-4479-89BB-775DE85E9FC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7" name="テキスト ボックス 376">
          <a:extLst>
            <a:ext uri="{FF2B5EF4-FFF2-40B4-BE49-F238E27FC236}">
              <a16:creationId xmlns:a16="http://schemas.microsoft.com/office/drawing/2014/main" id="{1D6B04C0-8F50-4117-AF21-1C5D1B8EB67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8" name="直線コネクタ 377">
          <a:extLst>
            <a:ext uri="{FF2B5EF4-FFF2-40B4-BE49-F238E27FC236}">
              <a16:creationId xmlns:a16="http://schemas.microsoft.com/office/drawing/2014/main" id="{DD06AE62-B0FC-49EC-B518-D48D1741184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9" name="テキスト ボックス 378">
          <a:extLst>
            <a:ext uri="{FF2B5EF4-FFF2-40B4-BE49-F238E27FC236}">
              <a16:creationId xmlns:a16="http://schemas.microsoft.com/office/drawing/2014/main" id="{4BF2A033-5173-4ADC-BB4F-2A3B3C58C11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0" name="直線コネクタ 379">
          <a:extLst>
            <a:ext uri="{FF2B5EF4-FFF2-40B4-BE49-F238E27FC236}">
              <a16:creationId xmlns:a16="http://schemas.microsoft.com/office/drawing/2014/main" id="{351E6DB8-093A-470D-A961-EAE6EBF348E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1" name="テキスト ボックス 380">
          <a:extLst>
            <a:ext uri="{FF2B5EF4-FFF2-40B4-BE49-F238E27FC236}">
              <a16:creationId xmlns:a16="http://schemas.microsoft.com/office/drawing/2014/main" id="{ABFCF7CC-82A9-446A-909A-2AF797DDB79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2" name="直線コネクタ 381">
          <a:extLst>
            <a:ext uri="{FF2B5EF4-FFF2-40B4-BE49-F238E27FC236}">
              <a16:creationId xmlns:a16="http://schemas.microsoft.com/office/drawing/2014/main" id="{89D56DF1-8F55-42AE-8D2C-74019AB0162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3" name="テキスト ボックス 382">
          <a:extLst>
            <a:ext uri="{FF2B5EF4-FFF2-40B4-BE49-F238E27FC236}">
              <a16:creationId xmlns:a16="http://schemas.microsoft.com/office/drawing/2014/main" id="{10BD75C6-CC5F-45BB-BB94-23BB6B898C2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4" name="直線コネクタ 383">
          <a:extLst>
            <a:ext uri="{FF2B5EF4-FFF2-40B4-BE49-F238E27FC236}">
              <a16:creationId xmlns:a16="http://schemas.microsoft.com/office/drawing/2014/main" id="{17AE344C-4CCB-46E0-AA1E-9AC8235086F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5" name="テキスト ボックス 384">
          <a:extLst>
            <a:ext uri="{FF2B5EF4-FFF2-40B4-BE49-F238E27FC236}">
              <a16:creationId xmlns:a16="http://schemas.microsoft.com/office/drawing/2014/main" id="{BB475969-CF6C-450D-9D5B-38B7214CBB6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6" name="直線コネクタ 385">
          <a:extLst>
            <a:ext uri="{FF2B5EF4-FFF2-40B4-BE49-F238E27FC236}">
              <a16:creationId xmlns:a16="http://schemas.microsoft.com/office/drawing/2014/main" id="{6B92D616-1E14-4443-8CF0-B35936C708E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7" name="テキスト ボックス 386">
          <a:extLst>
            <a:ext uri="{FF2B5EF4-FFF2-40B4-BE49-F238E27FC236}">
              <a16:creationId xmlns:a16="http://schemas.microsoft.com/office/drawing/2014/main" id="{CBCE0ED9-303D-4163-B1FA-7F592DA1671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8" name="直線コネクタ 387">
          <a:extLst>
            <a:ext uri="{FF2B5EF4-FFF2-40B4-BE49-F238E27FC236}">
              <a16:creationId xmlns:a16="http://schemas.microsoft.com/office/drawing/2014/main" id="{6BDADF71-F314-4BD4-9DD1-B8EB4E55A33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9" name="テキスト ボックス 388">
          <a:extLst>
            <a:ext uri="{FF2B5EF4-FFF2-40B4-BE49-F238E27FC236}">
              <a16:creationId xmlns:a16="http://schemas.microsoft.com/office/drawing/2014/main" id="{9550FD8A-79DE-4E11-9614-C0B30DF1586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0" name="直線コネクタ 389">
          <a:extLst>
            <a:ext uri="{FF2B5EF4-FFF2-40B4-BE49-F238E27FC236}">
              <a16:creationId xmlns:a16="http://schemas.microsoft.com/office/drawing/2014/main" id="{65474C6E-1487-4F17-98FF-E2A188A41E8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1" name="テキスト ボックス 390">
          <a:extLst>
            <a:ext uri="{FF2B5EF4-FFF2-40B4-BE49-F238E27FC236}">
              <a16:creationId xmlns:a16="http://schemas.microsoft.com/office/drawing/2014/main" id="{B384FB45-EC18-4BF5-9A79-6D7A16496E8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49216397-B3B0-444A-9D5D-C911B7DE4F7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市民会館】&#10;有形固定資産減価償却率グラフ枠">
          <a:extLst>
            <a:ext uri="{FF2B5EF4-FFF2-40B4-BE49-F238E27FC236}">
              <a16:creationId xmlns:a16="http://schemas.microsoft.com/office/drawing/2014/main" id="{FC8C4DF9-CC40-44CA-AB06-B549F112E78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157843</xdr:rowOff>
    </xdr:from>
    <xdr:to>
      <xdr:col>24</xdr:col>
      <xdr:colOff>62865</xdr:colOff>
      <xdr:row>109</xdr:row>
      <xdr:rowOff>19050</xdr:rowOff>
    </xdr:to>
    <xdr:cxnSp macro="">
      <xdr:nvCxnSpPr>
        <xdr:cNvPr id="394" name="直線コネクタ 393">
          <a:extLst>
            <a:ext uri="{FF2B5EF4-FFF2-40B4-BE49-F238E27FC236}">
              <a16:creationId xmlns:a16="http://schemas.microsoft.com/office/drawing/2014/main" id="{C45B2555-F5B8-4089-A141-82A90A83B944}"/>
            </a:ext>
          </a:extLst>
        </xdr:cNvPr>
        <xdr:cNvCxnSpPr/>
      </xdr:nvCxnSpPr>
      <xdr:spPr>
        <a:xfrm flipV="1">
          <a:off x="4634865" y="1713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395" name="【市民会館】&#10;有形固定資産減価償却率最小値テキスト">
          <a:extLst>
            <a:ext uri="{FF2B5EF4-FFF2-40B4-BE49-F238E27FC236}">
              <a16:creationId xmlns:a16="http://schemas.microsoft.com/office/drawing/2014/main" id="{98642011-2B66-4CFA-B4D3-7EE1EBC6E357}"/>
            </a:ext>
          </a:extLst>
        </xdr:cNvPr>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396" name="直線コネクタ 395">
          <a:extLst>
            <a:ext uri="{FF2B5EF4-FFF2-40B4-BE49-F238E27FC236}">
              <a16:creationId xmlns:a16="http://schemas.microsoft.com/office/drawing/2014/main" id="{20D8B018-A91C-4545-80D0-8A6A47A41629}"/>
            </a:ext>
          </a:extLst>
        </xdr:cNvPr>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104520</xdr:rowOff>
    </xdr:from>
    <xdr:ext cx="340478" cy="259045"/>
    <xdr:sp macro="" textlink="">
      <xdr:nvSpPr>
        <xdr:cNvPr id="397" name="【市民会館】&#10;有形固定資産減価償却率最大値テキスト">
          <a:extLst>
            <a:ext uri="{FF2B5EF4-FFF2-40B4-BE49-F238E27FC236}">
              <a16:creationId xmlns:a16="http://schemas.microsoft.com/office/drawing/2014/main" id="{C6F3F015-0581-4A8E-A881-CEE64B41B3D1}"/>
            </a:ext>
          </a:extLst>
        </xdr:cNvPr>
        <xdr:cNvSpPr txBox="1"/>
      </xdr:nvSpPr>
      <xdr:spPr>
        <a:xfrm>
          <a:off x="4673600" y="1690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157843</xdr:rowOff>
    </xdr:from>
    <xdr:to>
      <xdr:col>24</xdr:col>
      <xdr:colOff>152400</xdr:colOff>
      <xdr:row>99</xdr:row>
      <xdr:rowOff>157843</xdr:rowOff>
    </xdr:to>
    <xdr:cxnSp macro="">
      <xdr:nvCxnSpPr>
        <xdr:cNvPr id="398" name="直線コネクタ 397">
          <a:extLst>
            <a:ext uri="{FF2B5EF4-FFF2-40B4-BE49-F238E27FC236}">
              <a16:creationId xmlns:a16="http://schemas.microsoft.com/office/drawing/2014/main" id="{C4171AA6-A9AD-4D36-8CC3-89AFC33B1BEE}"/>
            </a:ext>
          </a:extLst>
        </xdr:cNvPr>
        <xdr:cNvCxnSpPr/>
      </xdr:nvCxnSpPr>
      <xdr:spPr>
        <a:xfrm>
          <a:off x="4546600" y="1713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141350</xdr:rowOff>
    </xdr:from>
    <xdr:ext cx="405111" cy="259045"/>
    <xdr:sp macro="" textlink="">
      <xdr:nvSpPr>
        <xdr:cNvPr id="399" name="【市民会館】&#10;有形固定資産減価償却率平均値テキスト">
          <a:extLst>
            <a:ext uri="{FF2B5EF4-FFF2-40B4-BE49-F238E27FC236}">
              <a16:creationId xmlns:a16="http://schemas.microsoft.com/office/drawing/2014/main" id="{EB839F7B-4693-49D0-A9EA-6BF49357F49A}"/>
            </a:ext>
          </a:extLst>
        </xdr:cNvPr>
        <xdr:cNvSpPr txBox="1"/>
      </xdr:nvSpPr>
      <xdr:spPr>
        <a:xfrm>
          <a:off x="4673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400" name="フローチャート: 判断 399">
          <a:extLst>
            <a:ext uri="{FF2B5EF4-FFF2-40B4-BE49-F238E27FC236}">
              <a16:creationId xmlns:a16="http://schemas.microsoft.com/office/drawing/2014/main" id="{80456492-A376-413A-80AA-EB68DBC10A5C}"/>
            </a:ext>
          </a:extLst>
        </xdr:cNvPr>
        <xdr:cNvSpPr/>
      </xdr:nvSpPr>
      <xdr:spPr>
        <a:xfrm>
          <a:off x="4584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110308</xdr:rowOff>
    </xdr:from>
    <xdr:to>
      <xdr:col>20</xdr:col>
      <xdr:colOff>38100</xdr:colOff>
      <xdr:row>105</xdr:row>
      <xdr:rowOff>40458</xdr:rowOff>
    </xdr:to>
    <xdr:sp macro="" textlink="">
      <xdr:nvSpPr>
        <xdr:cNvPr id="401" name="フローチャート: 判断 400">
          <a:extLst>
            <a:ext uri="{FF2B5EF4-FFF2-40B4-BE49-F238E27FC236}">
              <a16:creationId xmlns:a16="http://schemas.microsoft.com/office/drawing/2014/main" id="{071F4BF3-8739-4238-A28F-BE6B3F27023F}"/>
            </a:ext>
          </a:extLst>
        </xdr:cNvPr>
        <xdr:cNvSpPr/>
      </xdr:nvSpPr>
      <xdr:spPr>
        <a:xfrm>
          <a:off x="3746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402" name="フローチャート: 判断 401">
          <a:extLst>
            <a:ext uri="{FF2B5EF4-FFF2-40B4-BE49-F238E27FC236}">
              <a16:creationId xmlns:a16="http://schemas.microsoft.com/office/drawing/2014/main" id="{E79C0A04-3272-4128-9E1D-A5C6E271A094}"/>
            </a:ext>
          </a:extLst>
        </xdr:cNvPr>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403" name="フローチャート: 判断 402">
          <a:extLst>
            <a:ext uri="{FF2B5EF4-FFF2-40B4-BE49-F238E27FC236}">
              <a16:creationId xmlns:a16="http://schemas.microsoft.com/office/drawing/2014/main" id="{1ABC15F7-50A8-46FB-8431-B13892CA8F23}"/>
            </a:ext>
          </a:extLst>
        </xdr:cNvPr>
        <xdr:cNvSpPr/>
      </xdr:nvSpPr>
      <xdr:spPr>
        <a:xfrm>
          <a:off x="1968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41729</xdr:rowOff>
    </xdr:from>
    <xdr:to>
      <xdr:col>6</xdr:col>
      <xdr:colOff>38100</xdr:colOff>
      <xdr:row>104</xdr:row>
      <xdr:rowOff>143329</xdr:rowOff>
    </xdr:to>
    <xdr:sp macro="" textlink="">
      <xdr:nvSpPr>
        <xdr:cNvPr id="404" name="フローチャート: 判断 403">
          <a:extLst>
            <a:ext uri="{FF2B5EF4-FFF2-40B4-BE49-F238E27FC236}">
              <a16:creationId xmlns:a16="http://schemas.microsoft.com/office/drawing/2014/main" id="{21AF654C-099D-4217-B2B7-989B5AB0CF49}"/>
            </a:ext>
          </a:extLst>
        </xdr:cNvPr>
        <xdr:cNvSpPr/>
      </xdr:nvSpPr>
      <xdr:spPr>
        <a:xfrm>
          <a:off x="1079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B25E5A6E-74B8-4092-BC91-BDC3899FF3D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D1B931A7-D607-4766-8565-7F4D9D1DD4E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19D98706-B71F-4619-8418-A44C629E206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D97797D5-C693-4F2B-BB84-1747D318920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83327E09-305B-4E4E-BC71-666AB04AD1E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67855</xdr:rowOff>
    </xdr:from>
    <xdr:to>
      <xdr:col>24</xdr:col>
      <xdr:colOff>114300</xdr:colOff>
      <xdr:row>105</xdr:row>
      <xdr:rowOff>169455</xdr:rowOff>
    </xdr:to>
    <xdr:sp macro="" textlink="">
      <xdr:nvSpPr>
        <xdr:cNvPr id="410" name="楕円 409">
          <a:extLst>
            <a:ext uri="{FF2B5EF4-FFF2-40B4-BE49-F238E27FC236}">
              <a16:creationId xmlns:a16="http://schemas.microsoft.com/office/drawing/2014/main" id="{C7608ECC-A36B-4CE6-B06A-184A8767104B}"/>
            </a:ext>
          </a:extLst>
        </xdr:cNvPr>
        <xdr:cNvSpPr/>
      </xdr:nvSpPr>
      <xdr:spPr>
        <a:xfrm>
          <a:off x="45847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46282</xdr:rowOff>
    </xdr:from>
    <xdr:ext cx="405111" cy="259045"/>
    <xdr:sp macro="" textlink="">
      <xdr:nvSpPr>
        <xdr:cNvPr id="411" name="【市民会館】&#10;有形固定資産減価償却率該当値テキスト">
          <a:extLst>
            <a:ext uri="{FF2B5EF4-FFF2-40B4-BE49-F238E27FC236}">
              <a16:creationId xmlns:a16="http://schemas.microsoft.com/office/drawing/2014/main" id="{E4EBB317-80BE-4654-8828-A8B7E64313F5}"/>
            </a:ext>
          </a:extLst>
        </xdr:cNvPr>
        <xdr:cNvSpPr txBox="1"/>
      </xdr:nvSpPr>
      <xdr:spPr>
        <a:xfrm>
          <a:off x="4673600"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31931</xdr:rowOff>
    </xdr:from>
    <xdr:to>
      <xdr:col>20</xdr:col>
      <xdr:colOff>38100</xdr:colOff>
      <xdr:row>105</xdr:row>
      <xdr:rowOff>133531</xdr:rowOff>
    </xdr:to>
    <xdr:sp macro="" textlink="">
      <xdr:nvSpPr>
        <xdr:cNvPr id="412" name="楕円 411">
          <a:extLst>
            <a:ext uri="{FF2B5EF4-FFF2-40B4-BE49-F238E27FC236}">
              <a16:creationId xmlns:a16="http://schemas.microsoft.com/office/drawing/2014/main" id="{E9E05E98-75CF-4740-8604-41C0B9B2745B}"/>
            </a:ext>
          </a:extLst>
        </xdr:cNvPr>
        <xdr:cNvSpPr/>
      </xdr:nvSpPr>
      <xdr:spPr>
        <a:xfrm>
          <a:off x="3746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82731</xdr:rowOff>
    </xdr:from>
    <xdr:to>
      <xdr:col>24</xdr:col>
      <xdr:colOff>63500</xdr:colOff>
      <xdr:row>105</xdr:row>
      <xdr:rowOff>118655</xdr:rowOff>
    </xdr:to>
    <xdr:cxnSp macro="">
      <xdr:nvCxnSpPr>
        <xdr:cNvPr id="413" name="直線コネクタ 412">
          <a:extLst>
            <a:ext uri="{FF2B5EF4-FFF2-40B4-BE49-F238E27FC236}">
              <a16:creationId xmlns:a16="http://schemas.microsoft.com/office/drawing/2014/main" id="{FC4D0AED-194E-45F3-BC71-6B112384BA0F}"/>
            </a:ext>
          </a:extLst>
        </xdr:cNvPr>
        <xdr:cNvCxnSpPr/>
      </xdr:nvCxnSpPr>
      <xdr:spPr>
        <a:xfrm>
          <a:off x="3797300" y="1808498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165826</xdr:rowOff>
    </xdr:from>
    <xdr:to>
      <xdr:col>15</xdr:col>
      <xdr:colOff>101600</xdr:colOff>
      <xdr:row>105</xdr:row>
      <xdr:rowOff>95976</xdr:rowOff>
    </xdr:to>
    <xdr:sp macro="" textlink="">
      <xdr:nvSpPr>
        <xdr:cNvPr id="414" name="楕円 413">
          <a:extLst>
            <a:ext uri="{FF2B5EF4-FFF2-40B4-BE49-F238E27FC236}">
              <a16:creationId xmlns:a16="http://schemas.microsoft.com/office/drawing/2014/main" id="{74705471-90E6-492D-91F8-82FA0A5795DC}"/>
            </a:ext>
          </a:extLst>
        </xdr:cNvPr>
        <xdr:cNvSpPr/>
      </xdr:nvSpPr>
      <xdr:spPr>
        <a:xfrm>
          <a:off x="2857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45176</xdr:rowOff>
    </xdr:from>
    <xdr:to>
      <xdr:col>19</xdr:col>
      <xdr:colOff>177800</xdr:colOff>
      <xdr:row>105</xdr:row>
      <xdr:rowOff>82731</xdr:rowOff>
    </xdr:to>
    <xdr:cxnSp macro="">
      <xdr:nvCxnSpPr>
        <xdr:cNvPr id="415" name="直線コネクタ 414">
          <a:extLst>
            <a:ext uri="{FF2B5EF4-FFF2-40B4-BE49-F238E27FC236}">
              <a16:creationId xmlns:a16="http://schemas.microsoft.com/office/drawing/2014/main" id="{4F2E3736-9059-4C11-971A-F1870125FD22}"/>
            </a:ext>
          </a:extLst>
        </xdr:cNvPr>
        <xdr:cNvCxnSpPr/>
      </xdr:nvCxnSpPr>
      <xdr:spPr>
        <a:xfrm>
          <a:off x="2908300" y="180474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129902</xdr:rowOff>
    </xdr:from>
    <xdr:to>
      <xdr:col>10</xdr:col>
      <xdr:colOff>165100</xdr:colOff>
      <xdr:row>105</xdr:row>
      <xdr:rowOff>60052</xdr:rowOff>
    </xdr:to>
    <xdr:sp macro="" textlink="">
      <xdr:nvSpPr>
        <xdr:cNvPr id="416" name="楕円 415">
          <a:extLst>
            <a:ext uri="{FF2B5EF4-FFF2-40B4-BE49-F238E27FC236}">
              <a16:creationId xmlns:a16="http://schemas.microsoft.com/office/drawing/2014/main" id="{7F432100-036B-4F09-B9D2-CA6A60A66F5E}"/>
            </a:ext>
          </a:extLst>
        </xdr:cNvPr>
        <xdr:cNvSpPr/>
      </xdr:nvSpPr>
      <xdr:spPr>
        <a:xfrm>
          <a:off x="1968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9252</xdr:rowOff>
    </xdr:from>
    <xdr:to>
      <xdr:col>15</xdr:col>
      <xdr:colOff>50800</xdr:colOff>
      <xdr:row>105</xdr:row>
      <xdr:rowOff>45176</xdr:rowOff>
    </xdr:to>
    <xdr:cxnSp macro="">
      <xdr:nvCxnSpPr>
        <xdr:cNvPr id="417" name="直線コネクタ 416">
          <a:extLst>
            <a:ext uri="{FF2B5EF4-FFF2-40B4-BE49-F238E27FC236}">
              <a16:creationId xmlns:a16="http://schemas.microsoft.com/office/drawing/2014/main" id="{07BA65A5-65B7-4A44-9E5F-4E7F95176FBC}"/>
            </a:ext>
          </a:extLst>
        </xdr:cNvPr>
        <xdr:cNvCxnSpPr/>
      </xdr:nvCxnSpPr>
      <xdr:spPr>
        <a:xfrm>
          <a:off x="2019300" y="180115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92348</xdr:rowOff>
    </xdr:from>
    <xdr:to>
      <xdr:col>6</xdr:col>
      <xdr:colOff>38100</xdr:colOff>
      <xdr:row>105</xdr:row>
      <xdr:rowOff>22498</xdr:rowOff>
    </xdr:to>
    <xdr:sp macro="" textlink="">
      <xdr:nvSpPr>
        <xdr:cNvPr id="418" name="楕円 417">
          <a:extLst>
            <a:ext uri="{FF2B5EF4-FFF2-40B4-BE49-F238E27FC236}">
              <a16:creationId xmlns:a16="http://schemas.microsoft.com/office/drawing/2014/main" id="{9928B50D-B0F9-4236-93A1-9B3820BC1A14}"/>
            </a:ext>
          </a:extLst>
        </xdr:cNvPr>
        <xdr:cNvSpPr/>
      </xdr:nvSpPr>
      <xdr:spPr>
        <a:xfrm>
          <a:off x="1079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143148</xdr:rowOff>
    </xdr:from>
    <xdr:to>
      <xdr:col>10</xdr:col>
      <xdr:colOff>114300</xdr:colOff>
      <xdr:row>105</xdr:row>
      <xdr:rowOff>9252</xdr:rowOff>
    </xdr:to>
    <xdr:cxnSp macro="">
      <xdr:nvCxnSpPr>
        <xdr:cNvPr id="419" name="直線コネクタ 418">
          <a:extLst>
            <a:ext uri="{FF2B5EF4-FFF2-40B4-BE49-F238E27FC236}">
              <a16:creationId xmlns:a16="http://schemas.microsoft.com/office/drawing/2014/main" id="{8BA205B9-EC42-433A-9758-477A7E585560}"/>
            </a:ext>
          </a:extLst>
        </xdr:cNvPr>
        <xdr:cNvCxnSpPr/>
      </xdr:nvCxnSpPr>
      <xdr:spPr>
        <a:xfrm>
          <a:off x="1130300" y="179739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56985</xdr:rowOff>
    </xdr:from>
    <xdr:ext cx="405111" cy="259045"/>
    <xdr:sp macro="" textlink="">
      <xdr:nvSpPr>
        <xdr:cNvPr id="420" name="n_1aveValue【市民会館】&#10;有形固定資産減価償却率">
          <a:extLst>
            <a:ext uri="{FF2B5EF4-FFF2-40B4-BE49-F238E27FC236}">
              <a16:creationId xmlns:a16="http://schemas.microsoft.com/office/drawing/2014/main" id="{BE9FED71-51C7-4102-B1D8-7E9B32D08334}"/>
            </a:ext>
          </a:extLst>
        </xdr:cNvPr>
        <xdr:cNvSpPr txBox="1"/>
      </xdr:nvSpPr>
      <xdr:spPr>
        <a:xfrm>
          <a:off x="3582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159856</xdr:rowOff>
    </xdr:from>
    <xdr:ext cx="405111" cy="259045"/>
    <xdr:sp macro="" textlink="">
      <xdr:nvSpPr>
        <xdr:cNvPr id="421" name="n_2aveValue【市民会館】&#10;有形固定資産減価償却率">
          <a:extLst>
            <a:ext uri="{FF2B5EF4-FFF2-40B4-BE49-F238E27FC236}">
              <a16:creationId xmlns:a16="http://schemas.microsoft.com/office/drawing/2014/main" id="{C2837936-268E-4A5A-93FE-53477266ACFE}"/>
            </a:ext>
          </a:extLst>
        </xdr:cNvPr>
        <xdr:cNvSpPr txBox="1"/>
      </xdr:nvSpPr>
      <xdr:spPr>
        <a:xfrm>
          <a:off x="2705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153325</xdr:rowOff>
    </xdr:from>
    <xdr:ext cx="405111" cy="259045"/>
    <xdr:sp macro="" textlink="">
      <xdr:nvSpPr>
        <xdr:cNvPr id="422" name="n_3aveValue【市民会館】&#10;有形固定資産減価償却率">
          <a:extLst>
            <a:ext uri="{FF2B5EF4-FFF2-40B4-BE49-F238E27FC236}">
              <a16:creationId xmlns:a16="http://schemas.microsoft.com/office/drawing/2014/main" id="{4C504B2F-D82C-4EF9-AA99-F6A15B9A3063}"/>
            </a:ext>
          </a:extLst>
        </xdr:cNvPr>
        <xdr:cNvSpPr txBox="1"/>
      </xdr:nvSpPr>
      <xdr:spPr>
        <a:xfrm>
          <a:off x="1816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159856</xdr:rowOff>
    </xdr:from>
    <xdr:ext cx="405111" cy="259045"/>
    <xdr:sp macro="" textlink="">
      <xdr:nvSpPr>
        <xdr:cNvPr id="423" name="n_4aveValue【市民会館】&#10;有形固定資産減価償却率">
          <a:extLst>
            <a:ext uri="{FF2B5EF4-FFF2-40B4-BE49-F238E27FC236}">
              <a16:creationId xmlns:a16="http://schemas.microsoft.com/office/drawing/2014/main" id="{734B221C-3234-4009-9D5F-9C1034AAF5C7}"/>
            </a:ext>
          </a:extLst>
        </xdr:cNvPr>
        <xdr:cNvSpPr txBox="1"/>
      </xdr:nvSpPr>
      <xdr:spPr>
        <a:xfrm>
          <a:off x="927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124658</xdr:rowOff>
    </xdr:from>
    <xdr:ext cx="405111" cy="259045"/>
    <xdr:sp macro="" textlink="">
      <xdr:nvSpPr>
        <xdr:cNvPr id="424" name="n_1mainValue【市民会館】&#10;有形固定資産減価償却率">
          <a:extLst>
            <a:ext uri="{FF2B5EF4-FFF2-40B4-BE49-F238E27FC236}">
              <a16:creationId xmlns:a16="http://schemas.microsoft.com/office/drawing/2014/main" id="{9774FCB9-1E14-4D61-8747-F500F350C3A3}"/>
            </a:ext>
          </a:extLst>
        </xdr:cNvPr>
        <xdr:cNvSpPr txBox="1"/>
      </xdr:nvSpPr>
      <xdr:spPr>
        <a:xfrm>
          <a:off x="35820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87103</xdr:rowOff>
    </xdr:from>
    <xdr:ext cx="405111" cy="259045"/>
    <xdr:sp macro="" textlink="">
      <xdr:nvSpPr>
        <xdr:cNvPr id="425" name="n_2mainValue【市民会館】&#10;有形固定資産減価償却率">
          <a:extLst>
            <a:ext uri="{FF2B5EF4-FFF2-40B4-BE49-F238E27FC236}">
              <a16:creationId xmlns:a16="http://schemas.microsoft.com/office/drawing/2014/main" id="{A7A48703-C432-4F9F-811D-03BB7136D1F4}"/>
            </a:ext>
          </a:extLst>
        </xdr:cNvPr>
        <xdr:cNvSpPr txBox="1"/>
      </xdr:nvSpPr>
      <xdr:spPr>
        <a:xfrm>
          <a:off x="2705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51179</xdr:rowOff>
    </xdr:from>
    <xdr:ext cx="405111" cy="259045"/>
    <xdr:sp macro="" textlink="">
      <xdr:nvSpPr>
        <xdr:cNvPr id="426" name="n_3mainValue【市民会館】&#10;有形固定資産減価償却率">
          <a:extLst>
            <a:ext uri="{FF2B5EF4-FFF2-40B4-BE49-F238E27FC236}">
              <a16:creationId xmlns:a16="http://schemas.microsoft.com/office/drawing/2014/main" id="{383430FA-8E6C-48B2-8F5B-692AB9F0A578}"/>
            </a:ext>
          </a:extLst>
        </xdr:cNvPr>
        <xdr:cNvSpPr txBox="1"/>
      </xdr:nvSpPr>
      <xdr:spPr>
        <a:xfrm>
          <a:off x="1816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13625</xdr:rowOff>
    </xdr:from>
    <xdr:ext cx="405111" cy="259045"/>
    <xdr:sp macro="" textlink="">
      <xdr:nvSpPr>
        <xdr:cNvPr id="427" name="n_4mainValue【市民会館】&#10;有形固定資産減価償却率">
          <a:extLst>
            <a:ext uri="{FF2B5EF4-FFF2-40B4-BE49-F238E27FC236}">
              <a16:creationId xmlns:a16="http://schemas.microsoft.com/office/drawing/2014/main" id="{39023E47-85E0-4B04-A68A-4AFD2093D52B}"/>
            </a:ext>
          </a:extLst>
        </xdr:cNvPr>
        <xdr:cNvSpPr txBox="1"/>
      </xdr:nvSpPr>
      <xdr:spPr>
        <a:xfrm>
          <a:off x="927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1653950D-B2F4-4747-B43C-5FB07104048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7D838727-1AA6-42F2-9CE1-49246EC8FAC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4B84EF0F-F908-48D1-846A-E69E8DEA817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EC64A9BA-1E36-48E2-BA5F-6876608EE5F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5268B984-F882-4854-B14A-CAD002131A5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1E4277D0-AC83-4F12-B2BD-B26EE42ADFC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56909588-7687-445B-81CC-5408F208E16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98BAD660-02C1-4EC5-AC03-B731905B554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9E2D3716-0121-4A48-9B76-DB12929FE9D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68FB0686-20C6-4D33-A5DD-30C2E38EFCC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4822176C-1039-42B1-8744-C20644064CE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9" name="テキスト ボックス 438">
          <a:extLst>
            <a:ext uri="{FF2B5EF4-FFF2-40B4-BE49-F238E27FC236}">
              <a16:creationId xmlns:a16="http://schemas.microsoft.com/office/drawing/2014/main" id="{784D032F-81E7-4B8B-B665-7021886E322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70078749-95D4-4383-8E81-1D7FB1C50FF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1" name="テキスト ボックス 440">
          <a:extLst>
            <a:ext uri="{FF2B5EF4-FFF2-40B4-BE49-F238E27FC236}">
              <a16:creationId xmlns:a16="http://schemas.microsoft.com/office/drawing/2014/main" id="{B094C5BF-8B7B-4538-A04A-24D1894AF1EF}"/>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27D597F5-5E34-4DBC-8AE2-846A1E59396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3" name="テキスト ボックス 442">
          <a:extLst>
            <a:ext uri="{FF2B5EF4-FFF2-40B4-BE49-F238E27FC236}">
              <a16:creationId xmlns:a16="http://schemas.microsoft.com/office/drawing/2014/main" id="{64977034-2B94-4D31-A2DF-54E19C2A5EA4}"/>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718CEBBB-3CE3-4B26-A65C-BA3BE6AFBB6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5" name="テキスト ボックス 444">
          <a:extLst>
            <a:ext uri="{FF2B5EF4-FFF2-40B4-BE49-F238E27FC236}">
              <a16:creationId xmlns:a16="http://schemas.microsoft.com/office/drawing/2014/main" id="{666161E7-B16F-4D2F-98DC-BE2C9774D9AD}"/>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58D30DD3-F641-4199-AD08-B37FEAA2172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7" name="テキスト ボックス 446">
          <a:extLst>
            <a:ext uri="{FF2B5EF4-FFF2-40B4-BE49-F238E27FC236}">
              <a16:creationId xmlns:a16="http://schemas.microsoft.com/office/drawing/2014/main" id="{770DCA57-866D-4883-86E7-6F19F1621A5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市民会館】&#10;一人当たり面積グラフ枠">
          <a:extLst>
            <a:ext uri="{FF2B5EF4-FFF2-40B4-BE49-F238E27FC236}">
              <a16:creationId xmlns:a16="http://schemas.microsoft.com/office/drawing/2014/main" id="{727AFC90-293B-4D81-8E3A-37A7582D01B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34137</xdr:rowOff>
    </xdr:from>
    <xdr:to>
      <xdr:col>54</xdr:col>
      <xdr:colOff>189865</xdr:colOff>
      <xdr:row>108</xdr:row>
      <xdr:rowOff>64312</xdr:rowOff>
    </xdr:to>
    <xdr:cxnSp macro="">
      <xdr:nvCxnSpPr>
        <xdr:cNvPr id="449" name="直線コネクタ 448">
          <a:extLst>
            <a:ext uri="{FF2B5EF4-FFF2-40B4-BE49-F238E27FC236}">
              <a16:creationId xmlns:a16="http://schemas.microsoft.com/office/drawing/2014/main" id="{0424EC09-6426-4CC8-A355-104E736BC4D0}"/>
            </a:ext>
          </a:extLst>
        </xdr:cNvPr>
        <xdr:cNvCxnSpPr/>
      </xdr:nvCxnSpPr>
      <xdr:spPr>
        <a:xfrm flipV="1">
          <a:off x="10476865" y="17179137"/>
          <a:ext cx="0" cy="1401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450" name="【市民会館】&#10;一人当たり面積最小値テキスト">
          <a:extLst>
            <a:ext uri="{FF2B5EF4-FFF2-40B4-BE49-F238E27FC236}">
              <a16:creationId xmlns:a16="http://schemas.microsoft.com/office/drawing/2014/main" id="{1812DE3A-43BB-422B-99CB-EA6C90A19698}"/>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451" name="直線コネクタ 450">
          <a:extLst>
            <a:ext uri="{FF2B5EF4-FFF2-40B4-BE49-F238E27FC236}">
              <a16:creationId xmlns:a16="http://schemas.microsoft.com/office/drawing/2014/main" id="{9E59C989-DA4F-4ACA-9DAD-0E17D7A0E3FF}"/>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152264</xdr:rowOff>
    </xdr:from>
    <xdr:ext cx="469744" cy="259045"/>
    <xdr:sp macro="" textlink="">
      <xdr:nvSpPr>
        <xdr:cNvPr id="452" name="【市民会館】&#10;一人当たり面積最大値テキスト">
          <a:extLst>
            <a:ext uri="{FF2B5EF4-FFF2-40B4-BE49-F238E27FC236}">
              <a16:creationId xmlns:a16="http://schemas.microsoft.com/office/drawing/2014/main" id="{9482BA4F-45EA-4F9C-8253-F2BC4E0A5F0B}"/>
            </a:ext>
          </a:extLst>
        </xdr:cNvPr>
        <xdr:cNvSpPr txBox="1"/>
      </xdr:nvSpPr>
      <xdr:spPr>
        <a:xfrm>
          <a:off x="10515600" y="169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34137</xdr:rowOff>
    </xdr:from>
    <xdr:to>
      <xdr:col>55</xdr:col>
      <xdr:colOff>88900</xdr:colOff>
      <xdr:row>100</xdr:row>
      <xdr:rowOff>34137</xdr:rowOff>
    </xdr:to>
    <xdr:cxnSp macro="">
      <xdr:nvCxnSpPr>
        <xdr:cNvPr id="453" name="直線コネクタ 452">
          <a:extLst>
            <a:ext uri="{FF2B5EF4-FFF2-40B4-BE49-F238E27FC236}">
              <a16:creationId xmlns:a16="http://schemas.microsoft.com/office/drawing/2014/main" id="{E0D319B3-C38A-4F3D-A289-5B5ED6844DD6}"/>
            </a:ext>
          </a:extLst>
        </xdr:cNvPr>
        <xdr:cNvCxnSpPr/>
      </xdr:nvCxnSpPr>
      <xdr:spPr>
        <a:xfrm>
          <a:off x="10388600" y="1717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26331</xdr:rowOff>
    </xdr:from>
    <xdr:ext cx="469744" cy="259045"/>
    <xdr:sp macro="" textlink="">
      <xdr:nvSpPr>
        <xdr:cNvPr id="454" name="【市民会館】&#10;一人当たり面積平均値テキスト">
          <a:extLst>
            <a:ext uri="{FF2B5EF4-FFF2-40B4-BE49-F238E27FC236}">
              <a16:creationId xmlns:a16="http://schemas.microsoft.com/office/drawing/2014/main" id="{6F262B3A-897C-4FE5-93FE-53E3375BEC8A}"/>
            </a:ext>
          </a:extLst>
        </xdr:cNvPr>
        <xdr:cNvSpPr txBox="1"/>
      </xdr:nvSpPr>
      <xdr:spPr>
        <a:xfrm>
          <a:off x="10515600" y="180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xdr:rowOff>
    </xdr:from>
    <xdr:to>
      <xdr:col>55</xdr:col>
      <xdr:colOff>50800</xdr:colOff>
      <xdr:row>106</xdr:row>
      <xdr:rowOff>105054</xdr:rowOff>
    </xdr:to>
    <xdr:sp macro="" textlink="">
      <xdr:nvSpPr>
        <xdr:cNvPr id="455" name="フローチャート: 判断 454">
          <a:extLst>
            <a:ext uri="{FF2B5EF4-FFF2-40B4-BE49-F238E27FC236}">
              <a16:creationId xmlns:a16="http://schemas.microsoft.com/office/drawing/2014/main" id="{872E4C70-22CA-4256-B296-31A89AAFC4EC}"/>
            </a:ext>
          </a:extLst>
        </xdr:cNvPr>
        <xdr:cNvSpPr/>
      </xdr:nvSpPr>
      <xdr:spPr>
        <a:xfrm>
          <a:off x="10426700" y="1817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97637</xdr:rowOff>
    </xdr:from>
    <xdr:to>
      <xdr:col>50</xdr:col>
      <xdr:colOff>165100</xdr:colOff>
      <xdr:row>107</xdr:row>
      <xdr:rowOff>27787</xdr:rowOff>
    </xdr:to>
    <xdr:sp macro="" textlink="">
      <xdr:nvSpPr>
        <xdr:cNvPr id="456" name="フローチャート: 判断 455">
          <a:extLst>
            <a:ext uri="{FF2B5EF4-FFF2-40B4-BE49-F238E27FC236}">
              <a16:creationId xmlns:a16="http://schemas.microsoft.com/office/drawing/2014/main" id="{D80C63BC-9AD0-4514-B741-E6C90FF1671B}"/>
            </a:ext>
          </a:extLst>
        </xdr:cNvPr>
        <xdr:cNvSpPr/>
      </xdr:nvSpPr>
      <xdr:spPr>
        <a:xfrm>
          <a:off x="9588500" y="182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457" name="フローチャート: 判断 456">
          <a:extLst>
            <a:ext uri="{FF2B5EF4-FFF2-40B4-BE49-F238E27FC236}">
              <a16:creationId xmlns:a16="http://schemas.microsoft.com/office/drawing/2014/main" id="{E029F52A-5EB4-4442-A1BB-E5C112648193}"/>
            </a:ext>
          </a:extLst>
        </xdr:cNvPr>
        <xdr:cNvSpPr/>
      </xdr:nvSpPr>
      <xdr:spPr>
        <a:xfrm>
          <a:off x="8699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78436</xdr:rowOff>
    </xdr:from>
    <xdr:to>
      <xdr:col>41</xdr:col>
      <xdr:colOff>101600</xdr:colOff>
      <xdr:row>107</xdr:row>
      <xdr:rowOff>8586</xdr:rowOff>
    </xdr:to>
    <xdr:sp macro="" textlink="">
      <xdr:nvSpPr>
        <xdr:cNvPr id="458" name="フローチャート: 判断 457">
          <a:extLst>
            <a:ext uri="{FF2B5EF4-FFF2-40B4-BE49-F238E27FC236}">
              <a16:creationId xmlns:a16="http://schemas.microsoft.com/office/drawing/2014/main" id="{8CDC4222-32C2-4023-B70D-A440817CB4ED}"/>
            </a:ext>
          </a:extLst>
        </xdr:cNvPr>
        <xdr:cNvSpPr/>
      </xdr:nvSpPr>
      <xdr:spPr>
        <a:xfrm>
          <a:off x="7810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459" name="フローチャート: 判断 458">
          <a:extLst>
            <a:ext uri="{FF2B5EF4-FFF2-40B4-BE49-F238E27FC236}">
              <a16:creationId xmlns:a16="http://schemas.microsoft.com/office/drawing/2014/main" id="{48782C8B-0151-4C2C-8F4E-638D096587CD}"/>
            </a:ext>
          </a:extLst>
        </xdr:cNvPr>
        <xdr:cNvSpPr/>
      </xdr:nvSpPr>
      <xdr:spPr>
        <a:xfrm>
          <a:off x="6921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B5C6C6EA-7A5A-45FE-8A6E-722EA7C8EC9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C01D131C-ED7F-4755-88C3-212B11A9AFF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C5F16470-220A-41E6-9B24-2DE56AC3C7E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B1FBD7C5-28EF-46F5-B977-02DD4D989F3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7817072E-C202-4C22-A324-0CF66D6B5F1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142442</xdr:rowOff>
    </xdr:from>
    <xdr:to>
      <xdr:col>55</xdr:col>
      <xdr:colOff>50800</xdr:colOff>
      <xdr:row>107</xdr:row>
      <xdr:rowOff>72592</xdr:rowOff>
    </xdr:to>
    <xdr:sp macro="" textlink="">
      <xdr:nvSpPr>
        <xdr:cNvPr id="465" name="楕円 464">
          <a:extLst>
            <a:ext uri="{FF2B5EF4-FFF2-40B4-BE49-F238E27FC236}">
              <a16:creationId xmlns:a16="http://schemas.microsoft.com/office/drawing/2014/main" id="{985D8EDD-497F-4541-9B50-DEBCAD39B94F}"/>
            </a:ext>
          </a:extLst>
        </xdr:cNvPr>
        <xdr:cNvSpPr/>
      </xdr:nvSpPr>
      <xdr:spPr>
        <a:xfrm>
          <a:off x="10426700" y="183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120869</xdr:rowOff>
    </xdr:from>
    <xdr:ext cx="469744" cy="259045"/>
    <xdr:sp macro="" textlink="">
      <xdr:nvSpPr>
        <xdr:cNvPr id="466" name="【市民会館】&#10;一人当たり面積該当値テキスト">
          <a:extLst>
            <a:ext uri="{FF2B5EF4-FFF2-40B4-BE49-F238E27FC236}">
              <a16:creationId xmlns:a16="http://schemas.microsoft.com/office/drawing/2014/main" id="{9F7313AA-D8F3-4860-8F3C-569839AFB8ED}"/>
            </a:ext>
          </a:extLst>
        </xdr:cNvPr>
        <xdr:cNvSpPr txBox="1"/>
      </xdr:nvSpPr>
      <xdr:spPr>
        <a:xfrm>
          <a:off x="10515600" y="182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149758</xdr:rowOff>
    </xdr:from>
    <xdr:to>
      <xdr:col>50</xdr:col>
      <xdr:colOff>165100</xdr:colOff>
      <xdr:row>107</xdr:row>
      <xdr:rowOff>79908</xdr:rowOff>
    </xdr:to>
    <xdr:sp macro="" textlink="">
      <xdr:nvSpPr>
        <xdr:cNvPr id="467" name="楕円 466">
          <a:extLst>
            <a:ext uri="{FF2B5EF4-FFF2-40B4-BE49-F238E27FC236}">
              <a16:creationId xmlns:a16="http://schemas.microsoft.com/office/drawing/2014/main" id="{C82B1724-7811-4453-8824-2BB9A77E90C8}"/>
            </a:ext>
          </a:extLst>
        </xdr:cNvPr>
        <xdr:cNvSpPr/>
      </xdr:nvSpPr>
      <xdr:spPr>
        <a:xfrm>
          <a:off x="9588500" y="183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21792</xdr:rowOff>
    </xdr:from>
    <xdr:to>
      <xdr:col>55</xdr:col>
      <xdr:colOff>0</xdr:colOff>
      <xdr:row>107</xdr:row>
      <xdr:rowOff>29108</xdr:rowOff>
    </xdr:to>
    <xdr:cxnSp macro="">
      <xdr:nvCxnSpPr>
        <xdr:cNvPr id="468" name="直線コネクタ 467">
          <a:extLst>
            <a:ext uri="{FF2B5EF4-FFF2-40B4-BE49-F238E27FC236}">
              <a16:creationId xmlns:a16="http://schemas.microsoft.com/office/drawing/2014/main" id="{EE8C20C0-F1C4-4F1C-8519-46F7E6F48F15}"/>
            </a:ext>
          </a:extLst>
        </xdr:cNvPr>
        <xdr:cNvCxnSpPr/>
      </xdr:nvCxnSpPr>
      <xdr:spPr>
        <a:xfrm flipV="1">
          <a:off x="9639300" y="18366942"/>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157987</xdr:rowOff>
    </xdr:from>
    <xdr:to>
      <xdr:col>46</xdr:col>
      <xdr:colOff>38100</xdr:colOff>
      <xdr:row>107</xdr:row>
      <xdr:rowOff>88137</xdr:rowOff>
    </xdr:to>
    <xdr:sp macro="" textlink="">
      <xdr:nvSpPr>
        <xdr:cNvPr id="469" name="楕円 468">
          <a:extLst>
            <a:ext uri="{FF2B5EF4-FFF2-40B4-BE49-F238E27FC236}">
              <a16:creationId xmlns:a16="http://schemas.microsoft.com/office/drawing/2014/main" id="{6447E845-5AAD-4FB4-8237-162452387F87}"/>
            </a:ext>
          </a:extLst>
        </xdr:cNvPr>
        <xdr:cNvSpPr/>
      </xdr:nvSpPr>
      <xdr:spPr>
        <a:xfrm>
          <a:off x="8699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29108</xdr:rowOff>
    </xdr:from>
    <xdr:to>
      <xdr:col>50</xdr:col>
      <xdr:colOff>114300</xdr:colOff>
      <xdr:row>107</xdr:row>
      <xdr:rowOff>37337</xdr:rowOff>
    </xdr:to>
    <xdr:cxnSp macro="">
      <xdr:nvCxnSpPr>
        <xdr:cNvPr id="470" name="直線コネクタ 469">
          <a:extLst>
            <a:ext uri="{FF2B5EF4-FFF2-40B4-BE49-F238E27FC236}">
              <a16:creationId xmlns:a16="http://schemas.microsoft.com/office/drawing/2014/main" id="{D6142706-AFB2-46BB-94DE-E48ED15CACFC}"/>
            </a:ext>
          </a:extLst>
        </xdr:cNvPr>
        <xdr:cNvCxnSpPr/>
      </xdr:nvCxnSpPr>
      <xdr:spPr>
        <a:xfrm flipV="1">
          <a:off x="8750300" y="1837425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158902</xdr:rowOff>
    </xdr:from>
    <xdr:to>
      <xdr:col>41</xdr:col>
      <xdr:colOff>101600</xdr:colOff>
      <xdr:row>107</xdr:row>
      <xdr:rowOff>89052</xdr:rowOff>
    </xdr:to>
    <xdr:sp macro="" textlink="">
      <xdr:nvSpPr>
        <xdr:cNvPr id="471" name="楕円 470">
          <a:extLst>
            <a:ext uri="{FF2B5EF4-FFF2-40B4-BE49-F238E27FC236}">
              <a16:creationId xmlns:a16="http://schemas.microsoft.com/office/drawing/2014/main" id="{2C513C0A-9A53-4940-ACEA-40BA975A9148}"/>
            </a:ext>
          </a:extLst>
        </xdr:cNvPr>
        <xdr:cNvSpPr/>
      </xdr:nvSpPr>
      <xdr:spPr>
        <a:xfrm>
          <a:off x="7810500" y="183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37337</xdr:rowOff>
    </xdr:from>
    <xdr:to>
      <xdr:col>45</xdr:col>
      <xdr:colOff>177800</xdr:colOff>
      <xdr:row>107</xdr:row>
      <xdr:rowOff>38252</xdr:rowOff>
    </xdr:to>
    <xdr:cxnSp macro="">
      <xdr:nvCxnSpPr>
        <xdr:cNvPr id="472" name="直線コネクタ 471">
          <a:extLst>
            <a:ext uri="{FF2B5EF4-FFF2-40B4-BE49-F238E27FC236}">
              <a16:creationId xmlns:a16="http://schemas.microsoft.com/office/drawing/2014/main" id="{F41283F0-996D-4D92-858D-7ED77DF3F1EF}"/>
            </a:ext>
          </a:extLst>
        </xdr:cNvPr>
        <xdr:cNvCxnSpPr/>
      </xdr:nvCxnSpPr>
      <xdr:spPr>
        <a:xfrm flipV="1">
          <a:off x="7861300" y="1838248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163474</xdr:rowOff>
    </xdr:from>
    <xdr:to>
      <xdr:col>36</xdr:col>
      <xdr:colOff>165100</xdr:colOff>
      <xdr:row>107</xdr:row>
      <xdr:rowOff>93624</xdr:rowOff>
    </xdr:to>
    <xdr:sp macro="" textlink="">
      <xdr:nvSpPr>
        <xdr:cNvPr id="473" name="楕円 472">
          <a:extLst>
            <a:ext uri="{FF2B5EF4-FFF2-40B4-BE49-F238E27FC236}">
              <a16:creationId xmlns:a16="http://schemas.microsoft.com/office/drawing/2014/main" id="{BA48CDE5-EDD0-4D53-AB7F-CFBD9D947AB2}"/>
            </a:ext>
          </a:extLst>
        </xdr:cNvPr>
        <xdr:cNvSpPr/>
      </xdr:nvSpPr>
      <xdr:spPr>
        <a:xfrm>
          <a:off x="6921500" y="183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38252</xdr:rowOff>
    </xdr:from>
    <xdr:to>
      <xdr:col>41</xdr:col>
      <xdr:colOff>50800</xdr:colOff>
      <xdr:row>107</xdr:row>
      <xdr:rowOff>42824</xdr:rowOff>
    </xdr:to>
    <xdr:cxnSp macro="">
      <xdr:nvCxnSpPr>
        <xdr:cNvPr id="474" name="直線コネクタ 473">
          <a:extLst>
            <a:ext uri="{FF2B5EF4-FFF2-40B4-BE49-F238E27FC236}">
              <a16:creationId xmlns:a16="http://schemas.microsoft.com/office/drawing/2014/main" id="{81417646-42F6-43C7-AF8F-2710D2383908}"/>
            </a:ext>
          </a:extLst>
        </xdr:cNvPr>
        <xdr:cNvCxnSpPr/>
      </xdr:nvCxnSpPr>
      <xdr:spPr>
        <a:xfrm flipV="1">
          <a:off x="6972300" y="183834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44314</xdr:rowOff>
    </xdr:from>
    <xdr:ext cx="469744" cy="259045"/>
    <xdr:sp macro="" textlink="">
      <xdr:nvSpPr>
        <xdr:cNvPr id="475" name="n_1aveValue【市民会館】&#10;一人当たり面積">
          <a:extLst>
            <a:ext uri="{FF2B5EF4-FFF2-40B4-BE49-F238E27FC236}">
              <a16:creationId xmlns:a16="http://schemas.microsoft.com/office/drawing/2014/main" id="{A167D68C-A2D1-440E-8640-AE3C7B7659DF}"/>
            </a:ext>
          </a:extLst>
        </xdr:cNvPr>
        <xdr:cNvSpPr txBox="1"/>
      </xdr:nvSpPr>
      <xdr:spPr>
        <a:xfrm>
          <a:off x="9391727" y="180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4081</xdr:rowOff>
    </xdr:from>
    <xdr:ext cx="469744" cy="259045"/>
    <xdr:sp macro="" textlink="">
      <xdr:nvSpPr>
        <xdr:cNvPr id="476" name="n_2aveValue【市民会館】&#10;一人当たり面積">
          <a:extLst>
            <a:ext uri="{FF2B5EF4-FFF2-40B4-BE49-F238E27FC236}">
              <a16:creationId xmlns:a16="http://schemas.microsoft.com/office/drawing/2014/main" id="{2BA934A9-0528-40A2-B5EF-52F5B9DE0601}"/>
            </a:ext>
          </a:extLst>
        </xdr:cNvPr>
        <xdr:cNvSpPr txBox="1"/>
      </xdr:nvSpPr>
      <xdr:spPr>
        <a:xfrm>
          <a:off x="8515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25113</xdr:rowOff>
    </xdr:from>
    <xdr:ext cx="469744" cy="259045"/>
    <xdr:sp macro="" textlink="">
      <xdr:nvSpPr>
        <xdr:cNvPr id="477" name="n_3aveValue【市民会館】&#10;一人当たり面積">
          <a:extLst>
            <a:ext uri="{FF2B5EF4-FFF2-40B4-BE49-F238E27FC236}">
              <a16:creationId xmlns:a16="http://schemas.microsoft.com/office/drawing/2014/main" id="{E2ADB552-B910-496A-9A6D-C1E8A7C8E96A}"/>
            </a:ext>
          </a:extLst>
        </xdr:cNvPr>
        <xdr:cNvSpPr txBox="1"/>
      </xdr:nvSpPr>
      <xdr:spPr>
        <a:xfrm>
          <a:off x="7626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40657</xdr:rowOff>
    </xdr:from>
    <xdr:ext cx="469744" cy="259045"/>
    <xdr:sp macro="" textlink="">
      <xdr:nvSpPr>
        <xdr:cNvPr id="478" name="n_4aveValue【市民会館】&#10;一人当たり面積">
          <a:extLst>
            <a:ext uri="{FF2B5EF4-FFF2-40B4-BE49-F238E27FC236}">
              <a16:creationId xmlns:a16="http://schemas.microsoft.com/office/drawing/2014/main" id="{EBCCB650-463B-49E1-A333-15AADAE574CA}"/>
            </a:ext>
          </a:extLst>
        </xdr:cNvPr>
        <xdr:cNvSpPr txBox="1"/>
      </xdr:nvSpPr>
      <xdr:spPr>
        <a:xfrm>
          <a:off x="6737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71035</xdr:rowOff>
    </xdr:from>
    <xdr:ext cx="469744" cy="259045"/>
    <xdr:sp macro="" textlink="">
      <xdr:nvSpPr>
        <xdr:cNvPr id="479" name="n_1mainValue【市民会館】&#10;一人当たり面積">
          <a:extLst>
            <a:ext uri="{FF2B5EF4-FFF2-40B4-BE49-F238E27FC236}">
              <a16:creationId xmlns:a16="http://schemas.microsoft.com/office/drawing/2014/main" id="{84CFEC3C-306E-45B3-A107-28FDE707BCF7}"/>
            </a:ext>
          </a:extLst>
        </xdr:cNvPr>
        <xdr:cNvSpPr txBox="1"/>
      </xdr:nvSpPr>
      <xdr:spPr>
        <a:xfrm>
          <a:off x="9391727" y="1841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79264</xdr:rowOff>
    </xdr:from>
    <xdr:ext cx="469744" cy="259045"/>
    <xdr:sp macro="" textlink="">
      <xdr:nvSpPr>
        <xdr:cNvPr id="480" name="n_2mainValue【市民会館】&#10;一人当たり面積">
          <a:extLst>
            <a:ext uri="{FF2B5EF4-FFF2-40B4-BE49-F238E27FC236}">
              <a16:creationId xmlns:a16="http://schemas.microsoft.com/office/drawing/2014/main" id="{2B165D8D-33D8-4CC5-BAE3-105206A76A78}"/>
            </a:ext>
          </a:extLst>
        </xdr:cNvPr>
        <xdr:cNvSpPr txBox="1"/>
      </xdr:nvSpPr>
      <xdr:spPr>
        <a:xfrm>
          <a:off x="8515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80179</xdr:rowOff>
    </xdr:from>
    <xdr:ext cx="469744" cy="259045"/>
    <xdr:sp macro="" textlink="">
      <xdr:nvSpPr>
        <xdr:cNvPr id="481" name="n_3mainValue【市民会館】&#10;一人当たり面積">
          <a:extLst>
            <a:ext uri="{FF2B5EF4-FFF2-40B4-BE49-F238E27FC236}">
              <a16:creationId xmlns:a16="http://schemas.microsoft.com/office/drawing/2014/main" id="{ABDA45A7-D4D2-47FA-8B6D-AC34C524CFD4}"/>
            </a:ext>
          </a:extLst>
        </xdr:cNvPr>
        <xdr:cNvSpPr txBox="1"/>
      </xdr:nvSpPr>
      <xdr:spPr>
        <a:xfrm>
          <a:off x="7626427" y="1842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84751</xdr:rowOff>
    </xdr:from>
    <xdr:ext cx="469744" cy="259045"/>
    <xdr:sp macro="" textlink="">
      <xdr:nvSpPr>
        <xdr:cNvPr id="482" name="n_4mainValue【市民会館】&#10;一人当たり面積">
          <a:extLst>
            <a:ext uri="{FF2B5EF4-FFF2-40B4-BE49-F238E27FC236}">
              <a16:creationId xmlns:a16="http://schemas.microsoft.com/office/drawing/2014/main" id="{819B07CA-0269-4A1B-8879-3170B027C0F7}"/>
            </a:ext>
          </a:extLst>
        </xdr:cNvPr>
        <xdr:cNvSpPr txBox="1"/>
      </xdr:nvSpPr>
      <xdr:spPr>
        <a:xfrm>
          <a:off x="6737427" y="1842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0AA55422-2223-4D0A-B359-A60B67B3BCD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0DEF26B7-D280-4D11-885B-56E86BBA5E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B4C43341-93AD-4B94-9879-571DB23F1D1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FCCAEAD5-B265-48C8-920B-A9EA3EB4F0A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2A1E5996-EEBC-4191-B86A-8FEF9E25D70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14CB019A-7D7D-40BB-B8E0-CB6ECD653B6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2B353966-0E27-4354-8716-A25579B2B0D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58495AA7-D8DD-41EE-9479-3C2FF799187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B2B24AF8-4A08-404D-B663-C70670C319F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25074B20-4348-47DB-954D-1DDD8625E3D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9DCBDD79-39CA-4015-BCE5-1F1B0EE82EE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4" name="直線コネクタ 493">
          <a:extLst>
            <a:ext uri="{FF2B5EF4-FFF2-40B4-BE49-F238E27FC236}">
              <a16:creationId xmlns:a16="http://schemas.microsoft.com/office/drawing/2014/main" id="{824E3974-5113-4A93-9D46-63FDDFC6478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5" name="テキスト ボックス 494">
          <a:extLst>
            <a:ext uri="{FF2B5EF4-FFF2-40B4-BE49-F238E27FC236}">
              <a16:creationId xmlns:a16="http://schemas.microsoft.com/office/drawing/2014/main" id="{7089F542-809C-4DEF-B342-265AED5AB50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6" name="直線コネクタ 495">
          <a:extLst>
            <a:ext uri="{FF2B5EF4-FFF2-40B4-BE49-F238E27FC236}">
              <a16:creationId xmlns:a16="http://schemas.microsoft.com/office/drawing/2014/main" id="{1270611D-1506-48E1-8CD4-64FAA4EBD1B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7" name="テキスト ボックス 496">
          <a:extLst>
            <a:ext uri="{FF2B5EF4-FFF2-40B4-BE49-F238E27FC236}">
              <a16:creationId xmlns:a16="http://schemas.microsoft.com/office/drawing/2014/main" id="{D6BD9FA4-B61E-41E9-97E2-37DF596E3C8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8" name="直線コネクタ 497">
          <a:extLst>
            <a:ext uri="{FF2B5EF4-FFF2-40B4-BE49-F238E27FC236}">
              <a16:creationId xmlns:a16="http://schemas.microsoft.com/office/drawing/2014/main" id="{D3D966C1-52D2-4741-ADA5-C16B443C0EE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9" name="テキスト ボックス 498">
          <a:extLst>
            <a:ext uri="{FF2B5EF4-FFF2-40B4-BE49-F238E27FC236}">
              <a16:creationId xmlns:a16="http://schemas.microsoft.com/office/drawing/2014/main" id="{D4369106-C0BC-47E0-98E2-7BEF913E101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0" name="直線コネクタ 499">
          <a:extLst>
            <a:ext uri="{FF2B5EF4-FFF2-40B4-BE49-F238E27FC236}">
              <a16:creationId xmlns:a16="http://schemas.microsoft.com/office/drawing/2014/main" id="{693CA69E-3A13-490A-9FBC-F09A00A14F1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1" name="テキスト ボックス 500">
          <a:extLst>
            <a:ext uri="{FF2B5EF4-FFF2-40B4-BE49-F238E27FC236}">
              <a16:creationId xmlns:a16="http://schemas.microsoft.com/office/drawing/2014/main" id="{05643691-D3D2-4A32-8DD0-5E2BB361D29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2" name="直線コネクタ 501">
          <a:extLst>
            <a:ext uri="{FF2B5EF4-FFF2-40B4-BE49-F238E27FC236}">
              <a16:creationId xmlns:a16="http://schemas.microsoft.com/office/drawing/2014/main" id="{678CBBC4-2908-4635-A2E9-C5FB28A9DFB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3" name="テキスト ボックス 502">
          <a:extLst>
            <a:ext uri="{FF2B5EF4-FFF2-40B4-BE49-F238E27FC236}">
              <a16:creationId xmlns:a16="http://schemas.microsoft.com/office/drawing/2014/main" id="{615E6678-AEEE-42EF-9612-4614BE0BC64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4" name="直線コネクタ 503">
          <a:extLst>
            <a:ext uri="{FF2B5EF4-FFF2-40B4-BE49-F238E27FC236}">
              <a16:creationId xmlns:a16="http://schemas.microsoft.com/office/drawing/2014/main" id="{353DF7BD-8E83-4C2C-8A1B-35D72DF6C9D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5" name="テキスト ボックス 504">
          <a:extLst>
            <a:ext uri="{FF2B5EF4-FFF2-40B4-BE49-F238E27FC236}">
              <a16:creationId xmlns:a16="http://schemas.microsoft.com/office/drawing/2014/main" id="{98FD39B4-78EB-4FA0-8113-8A7B64E2F75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6" name="【一般廃棄物処理施設】&#10;有形固定資産減価償却率グラフ枠">
          <a:extLst>
            <a:ext uri="{FF2B5EF4-FFF2-40B4-BE49-F238E27FC236}">
              <a16:creationId xmlns:a16="http://schemas.microsoft.com/office/drawing/2014/main" id="{54C5BBCD-5076-4DD4-9489-34217CF0D00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507" name="直線コネクタ 506">
          <a:extLst>
            <a:ext uri="{FF2B5EF4-FFF2-40B4-BE49-F238E27FC236}">
              <a16:creationId xmlns:a16="http://schemas.microsoft.com/office/drawing/2014/main" id="{D0808589-6F62-4C78-884B-82CBC65D3607}"/>
            </a:ext>
          </a:extLst>
        </xdr:cNvPr>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8" name="【一般廃棄物処理施設】&#10;有形固定資産減価償却率最小値テキスト">
          <a:extLst>
            <a:ext uri="{FF2B5EF4-FFF2-40B4-BE49-F238E27FC236}">
              <a16:creationId xmlns:a16="http://schemas.microsoft.com/office/drawing/2014/main" id="{122E087D-4CF3-4C18-8FEA-2C2ABAA068D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9" name="直線コネクタ 508">
          <a:extLst>
            <a:ext uri="{FF2B5EF4-FFF2-40B4-BE49-F238E27FC236}">
              <a16:creationId xmlns:a16="http://schemas.microsoft.com/office/drawing/2014/main" id="{810348B3-67C2-41BD-AF49-3A3033768E9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510" name="【一般廃棄物処理施設】&#10;有形固定資産減価償却率最大値テキスト">
          <a:extLst>
            <a:ext uri="{FF2B5EF4-FFF2-40B4-BE49-F238E27FC236}">
              <a16:creationId xmlns:a16="http://schemas.microsoft.com/office/drawing/2014/main" id="{CE988624-A322-4972-8415-91EA67885CC7}"/>
            </a:ext>
          </a:extLst>
        </xdr:cNvPr>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511" name="直線コネクタ 510">
          <a:extLst>
            <a:ext uri="{FF2B5EF4-FFF2-40B4-BE49-F238E27FC236}">
              <a16:creationId xmlns:a16="http://schemas.microsoft.com/office/drawing/2014/main" id="{3F817106-091A-43BB-83B7-F1C5BE2881C5}"/>
            </a:ext>
          </a:extLst>
        </xdr:cNvPr>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512" name="【一般廃棄物処理施設】&#10;有形固定資産減価償却率平均値テキスト">
          <a:extLst>
            <a:ext uri="{FF2B5EF4-FFF2-40B4-BE49-F238E27FC236}">
              <a16:creationId xmlns:a16="http://schemas.microsoft.com/office/drawing/2014/main" id="{292A74A9-3A11-489F-8FD9-38F4A2FC075C}"/>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13" name="フローチャート: 判断 512">
          <a:extLst>
            <a:ext uri="{FF2B5EF4-FFF2-40B4-BE49-F238E27FC236}">
              <a16:creationId xmlns:a16="http://schemas.microsoft.com/office/drawing/2014/main" id="{469FE42A-2180-47E0-AB8C-4881283BBEE7}"/>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514" name="フローチャート: 判断 513">
          <a:extLst>
            <a:ext uri="{FF2B5EF4-FFF2-40B4-BE49-F238E27FC236}">
              <a16:creationId xmlns:a16="http://schemas.microsoft.com/office/drawing/2014/main" id="{14DABB69-E72D-469B-AF1D-42D4852E0394}"/>
            </a:ext>
          </a:extLst>
        </xdr:cNvPr>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515" name="フローチャート: 判断 514">
          <a:extLst>
            <a:ext uri="{FF2B5EF4-FFF2-40B4-BE49-F238E27FC236}">
              <a16:creationId xmlns:a16="http://schemas.microsoft.com/office/drawing/2014/main" id="{6235DCE8-D4AF-4E84-A297-2EBB92C48349}"/>
            </a:ext>
          </a:extLst>
        </xdr:cNvPr>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516" name="フローチャート: 判断 515">
          <a:extLst>
            <a:ext uri="{FF2B5EF4-FFF2-40B4-BE49-F238E27FC236}">
              <a16:creationId xmlns:a16="http://schemas.microsoft.com/office/drawing/2014/main" id="{CC1C4771-2386-4AF0-9B53-9E0AB40F54D3}"/>
            </a:ext>
          </a:extLst>
        </xdr:cNvPr>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517" name="フローチャート: 判断 516">
          <a:extLst>
            <a:ext uri="{FF2B5EF4-FFF2-40B4-BE49-F238E27FC236}">
              <a16:creationId xmlns:a16="http://schemas.microsoft.com/office/drawing/2014/main" id="{DBCA4AEE-3074-49F6-969F-527BFFE8CB6D}"/>
            </a:ext>
          </a:extLst>
        </xdr:cNvPr>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58873641-2F25-4195-A409-5C952402E3D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3957F9D7-8EF2-41CA-8889-5857B9B3FF6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B08DD548-B7F0-46C0-8EC6-6FB362C5EE9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4E62A5B8-302B-4C3D-936D-BAB88AB55F7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AF31C4F8-B3C6-44E6-A496-5BF1E159897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523" name="楕円 522">
          <a:extLst>
            <a:ext uri="{FF2B5EF4-FFF2-40B4-BE49-F238E27FC236}">
              <a16:creationId xmlns:a16="http://schemas.microsoft.com/office/drawing/2014/main" id="{42EA034A-CDA4-4B98-95E7-7B47B7D24E1D}"/>
            </a:ext>
          </a:extLst>
        </xdr:cNvPr>
        <xdr:cNvSpPr/>
      </xdr:nvSpPr>
      <xdr:spPr>
        <a:xfrm>
          <a:off x="16268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91457</xdr:rowOff>
    </xdr:from>
    <xdr:ext cx="405111" cy="259045"/>
    <xdr:sp macro="" textlink="">
      <xdr:nvSpPr>
        <xdr:cNvPr id="524" name="【一般廃棄物処理施設】&#10;有形固定資産減価償却率該当値テキスト">
          <a:extLst>
            <a:ext uri="{FF2B5EF4-FFF2-40B4-BE49-F238E27FC236}">
              <a16:creationId xmlns:a16="http://schemas.microsoft.com/office/drawing/2014/main" id="{A3EC9890-8968-4050-96B0-7FD617A94D3F}"/>
            </a:ext>
          </a:extLst>
        </xdr:cNvPr>
        <xdr:cNvSpPr txBox="1"/>
      </xdr:nvSpPr>
      <xdr:spPr>
        <a:xfrm>
          <a:off x="1635760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61595</xdr:rowOff>
    </xdr:from>
    <xdr:to>
      <xdr:col>81</xdr:col>
      <xdr:colOff>101600</xdr:colOff>
      <xdr:row>38</xdr:row>
      <xdr:rowOff>163195</xdr:rowOff>
    </xdr:to>
    <xdr:sp macro="" textlink="">
      <xdr:nvSpPr>
        <xdr:cNvPr id="525" name="楕円 524">
          <a:extLst>
            <a:ext uri="{FF2B5EF4-FFF2-40B4-BE49-F238E27FC236}">
              <a16:creationId xmlns:a16="http://schemas.microsoft.com/office/drawing/2014/main" id="{E0176A6E-5E0C-4FE5-9CAE-27FD7FFA3698}"/>
            </a:ext>
          </a:extLst>
        </xdr:cNvPr>
        <xdr:cNvSpPr/>
      </xdr:nvSpPr>
      <xdr:spPr>
        <a:xfrm>
          <a:off x="15430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112395</xdr:rowOff>
    </xdr:from>
    <xdr:to>
      <xdr:col>85</xdr:col>
      <xdr:colOff>127000</xdr:colOff>
      <xdr:row>38</xdr:row>
      <xdr:rowOff>163830</xdr:rowOff>
    </xdr:to>
    <xdr:cxnSp macro="">
      <xdr:nvCxnSpPr>
        <xdr:cNvPr id="526" name="直線コネクタ 525">
          <a:extLst>
            <a:ext uri="{FF2B5EF4-FFF2-40B4-BE49-F238E27FC236}">
              <a16:creationId xmlns:a16="http://schemas.microsoft.com/office/drawing/2014/main" id="{348F8462-A5DB-49CB-97DD-FB7223757045}"/>
            </a:ext>
          </a:extLst>
        </xdr:cNvPr>
        <xdr:cNvCxnSpPr/>
      </xdr:nvCxnSpPr>
      <xdr:spPr>
        <a:xfrm>
          <a:off x="15481300" y="66274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527" name="楕円 526">
          <a:extLst>
            <a:ext uri="{FF2B5EF4-FFF2-40B4-BE49-F238E27FC236}">
              <a16:creationId xmlns:a16="http://schemas.microsoft.com/office/drawing/2014/main" id="{61CA95EC-18A4-4518-B909-5026B82760F1}"/>
            </a:ext>
          </a:extLst>
        </xdr:cNvPr>
        <xdr:cNvSpPr/>
      </xdr:nvSpPr>
      <xdr:spPr>
        <a:xfrm>
          <a:off x="14541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60960</xdr:rowOff>
    </xdr:from>
    <xdr:to>
      <xdr:col>81</xdr:col>
      <xdr:colOff>50800</xdr:colOff>
      <xdr:row>38</xdr:row>
      <xdr:rowOff>112395</xdr:rowOff>
    </xdr:to>
    <xdr:cxnSp macro="">
      <xdr:nvCxnSpPr>
        <xdr:cNvPr id="528" name="直線コネクタ 527">
          <a:extLst>
            <a:ext uri="{FF2B5EF4-FFF2-40B4-BE49-F238E27FC236}">
              <a16:creationId xmlns:a16="http://schemas.microsoft.com/office/drawing/2014/main" id="{4E4B8DB7-2B0D-4AE6-B066-D0FD7FFF36E7}"/>
            </a:ext>
          </a:extLst>
        </xdr:cNvPr>
        <xdr:cNvCxnSpPr/>
      </xdr:nvCxnSpPr>
      <xdr:spPr>
        <a:xfrm>
          <a:off x="14592300" y="65760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529" name="楕円 528">
          <a:extLst>
            <a:ext uri="{FF2B5EF4-FFF2-40B4-BE49-F238E27FC236}">
              <a16:creationId xmlns:a16="http://schemas.microsoft.com/office/drawing/2014/main" id="{B0A307A6-DBE7-4FB7-B880-9D29324F2ACA}"/>
            </a:ext>
          </a:extLst>
        </xdr:cNvPr>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60960</xdr:rowOff>
    </xdr:to>
    <xdr:cxnSp macro="">
      <xdr:nvCxnSpPr>
        <xdr:cNvPr id="530" name="直線コネクタ 529">
          <a:extLst>
            <a:ext uri="{FF2B5EF4-FFF2-40B4-BE49-F238E27FC236}">
              <a16:creationId xmlns:a16="http://schemas.microsoft.com/office/drawing/2014/main" id="{2282CF28-8A6F-406D-9818-6313B779D09C}"/>
            </a:ext>
          </a:extLst>
        </xdr:cNvPr>
        <xdr:cNvCxnSpPr/>
      </xdr:nvCxnSpPr>
      <xdr:spPr>
        <a:xfrm>
          <a:off x="13703300" y="6522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76835</xdr:rowOff>
    </xdr:from>
    <xdr:to>
      <xdr:col>67</xdr:col>
      <xdr:colOff>101600</xdr:colOff>
      <xdr:row>38</xdr:row>
      <xdr:rowOff>6985</xdr:rowOff>
    </xdr:to>
    <xdr:sp macro="" textlink="">
      <xdr:nvSpPr>
        <xdr:cNvPr id="531" name="楕円 530">
          <a:extLst>
            <a:ext uri="{FF2B5EF4-FFF2-40B4-BE49-F238E27FC236}">
              <a16:creationId xmlns:a16="http://schemas.microsoft.com/office/drawing/2014/main" id="{4942D29F-0A06-4072-A50E-BA98E4EDFE1D}"/>
            </a:ext>
          </a:extLst>
        </xdr:cNvPr>
        <xdr:cNvSpPr/>
      </xdr:nvSpPr>
      <xdr:spPr>
        <a:xfrm>
          <a:off x="12763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127635</xdr:rowOff>
    </xdr:from>
    <xdr:to>
      <xdr:col>71</xdr:col>
      <xdr:colOff>177800</xdr:colOff>
      <xdr:row>38</xdr:row>
      <xdr:rowOff>7620</xdr:rowOff>
    </xdr:to>
    <xdr:cxnSp macro="">
      <xdr:nvCxnSpPr>
        <xdr:cNvPr id="532" name="直線コネクタ 531">
          <a:extLst>
            <a:ext uri="{FF2B5EF4-FFF2-40B4-BE49-F238E27FC236}">
              <a16:creationId xmlns:a16="http://schemas.microsoft.com/office/drawing/2014/main" id="{0AF44073-8E86-4E3E-B9FD-E1DA5209A92B}"/>
            </a:ext>
          </a:extLst>
        </xdr:cNvPr>
        <xdr:cNvCxnSpPr/>
      </xdr:nvCxnSpPr>
      <xdr:spPr>
        <a:xfrm>
          <a:off x="12814300" y="64712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533" name="n_1aveValue【一般廃棄物処理施設】&#10;有形固定資産減価償却率">
          <a:extLst>
            <a:ext uri="{FF2B5EF4-FFF2-40B4-BE49-F238E27FC236}">
              <a16:creationId xmlns:a16="http://schemas.microsoft.com/office/drawing/2014/main" id="{992CE52C-B0BD-48CB-932F-0641471D5C95}"/>
            </a:ext>
          </a:extLst>
        </xdr:cNvPr>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534" name="n_2aveValue【一般廃棄物処理施設】&#10;有形固定資産減価償却率">
          <a:extLst>
            <a:ext uri="{FF2B5EF4-FFF2-40B4-BE49-F238E27FC236}">
              <a16:creationId xmlns:a16="http://schemas.microsoft.com/office/drawing/2014/main" id="{01AE1CFC-E097-4161-81BE-9D0166A5F565}"/>
            </a:ext>
          </a:extLst>
        </xdr:cNvPr>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53357</xdr:rowOff>
    </xdr:from>
    <xdr:ext cx="405111" cy="259045"/>
    <xdr:sp macro="" textlink="">
      <xdr:nvSpPr>
        <xdr:cNvPr id="535" name="n_3aveValue【一般廃棄物処理施設】&#10;有形固定資産減価償却率">
          <a:extLst>
            <a:ext uri="{FF2B5EF4-FFF2-40B4-BE49-F238E27FC236}">
              <a16:creationId xmlns:a16="http://schemas.microsoft.com/office/drawing/2014/main" id="{74FB2ABE-86FA-4923-874F-E4F0474E136B}"/>
            </a:ext>
          </a:extLst>
        </xdr:cNvPr>
        <xdr:cNvSpPr txBox="1"/>
      </xdr:nvSpPr>
      <xdr:spPr>
        <a:xfrm>
          <a:off x="13500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536" name="n_4aveValue【一般廃棄物処理施設】&#10;有形固定資産減価償却率">
          <a:extLst>
            <a:ext uri="{FF2B5EF4-FFF2-40B4-BE49-F238E27FC236}">
              <a16:creationId xmlns:a16="http://schemas.microsoft.com/office/drawing/2014/main" id="{B6DF5360-A07B-431B-A3EF-88FEFBACB676}"/>
            </a:ext>
          </a:extLst>
        </xdr:cNvPr>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154322</xdr:rowOff>
    </xdr:from>
    <xdr:ext cx="405111" cy="259045"/>
    <xdr:sp macro="" textlink="">
      <xdr:nvSpPr>
        <xdr:cNvPr id="537" name="n_1mainValue【一般廃棄物処理施設】&#10;有形固定資産減価償却率">
          <a:extLst>
            <a:ext uri="{FF2B5EF4-FFF2-40B4-BE49-F238E27FC236}">
              <a16:creationId xmlns:a16="http://schemas.microsoft.com/office/drawing/2014/main" id="{7666AB25-5E44-408C-AA39-D8248CB32098}"/>
            </a:ext>
          </a:extLst>
        </xdr:cNvPr>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102887</xdr:rowOff>
    </xdr:from>
    <xdr:ext cx="405111" cy="259045"/>
    <xdr:sp macro="" textlink="">
      <xdr:nvSpPr>
        <xdr:cNvPr id="538" name="n_2mainValue【一般廃棄物処理施設】&#10;有形固定資産減価償却率">
          <a:extLst>
            <a:ext uri="{FF2B5EF4-FFF2-40B4-BE49-F238E27FC236}">
              <a16:creationId xmlns:a16="http://schemas.microsoft.com/office/drawing/2014/main" id="{F33F6BF8-B6CE-4B4C-BDFC-9A2802143F56}"/>
            </a:ext>
          </a:extLst>
        </xdr:cNvPr>
        <xdr:cNvSpPr txBox="1"/>
      </xdr:nvSpPr>
      <xdr:spPr>
        <a:xfrm>
          <a:off x="14389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74947</xdr:rowOff>
    </xdr:from>
    <xdr:ext cx="405111" cy="259045"/>
    <xdr:sp macro="" textlink="">
      <xdr:nvSpPr>
        <xdr:cNvPr id="539" name="n_3mainValue【一般廃棄物処理施設】&#10;有形固定資産減価償却率">
          <a:extLst>
            <a:ext uri="{FF2B5EF4-FFF2-40B4-BE49-F238E27FC236}">
              <a16:creationId xmlns:a16="http://schemas.microsoft.com/office/drawing/2014/main" id="{ED1422C7-A572-439D-BD2B-F766EDD53F82}"/>
            </a:ext>
          </a:extLst>
        </xdr:cNvPr>
        <xdr:cNvSpPr txBox="1"/>
      </xdr:nvSpPr>
      <xdr:spPr>
        <a:xfrm>
          <a:off x="13500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540" name="n_4mainValue【一般廃棄物処理施設】&#10;有形固定資産減価償却率">
          <a:extLst>
            <a:ext uri="{FF2B5EF4-FFF2-40B4-BE49-F238E27FC236}">
              <a16:creationId xmlns:a16="http://schemas.microsoft.com/office/drawing/2014/main" id="{0CD57E75-FF65-40A9-914C-19D924E63560}"/>
            </a:ext>
          </a:extLst>
        </xdr:cNvPr>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a:extLst>
            <a:ext uri="{FF2B5EF4-FFF2-40B4-BE49-F238E27FC236}">
              <a16:creationId xmlns:a16="http://schemas.microsoft.com/office/drawing/2014/main" id="{3FDAC489-5610-45EC-882E-C49EF93EBF7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a:extLst>
            <a:ext uri="{FF2B5EF4-FFF2-40B4-BE49-F238E27FC236}">
              <a16:creationId xmlns:a16="http://schemas.microsoft.com/office/drawing/2014/main" id="{B033593E-496D-44AB-BD3A-975E03EDCF1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a:extLst>
            <a:ext uri="{FF2B5EF4-FFF2-40B4-BE49-F238E27FC236}">
              <a16:creationId xmlns:a16="http://schemas.microsoft.com/office/drawing/2014/main" id="{659121C6-D390-4143-9945-A8E1C1C2E34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a:extLst>
            <a:ext uri="{FF2B5EF4-FFF2-40B4-BE49-F238E27FC236}">
              <a16:creationId xmlns:a16="http://schemas.microsoft.com/office/drawing/2014/main" id="{218FFC6C-A41C-4C38-87E5-7AA26581830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a:extLst>
            <a:ext uri="{FF2B5EF4-FFF2-40B4-BE49-F238E27FC236}">
              <a16:creationId xmlns:a16="http://schemas.microsoft.com/office/drawing/2014/main" id="{7EC2CF6B-A6B1-4327-BDC5-C0AEFE47DDE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a:extLst>
            <a:ext uri="{FF2B5EF4-FFF2-40B4-BE49-F238E27FC236}">
              <a16:creationId xmlns:a16="http://schemas.microsoft.com/office/drawing/2014/main" id="{4834E063-FA3B-4651-8D93-D8F0D9EABC8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a:extLst>
            <a:ext uri="{FF2B5EF4-FFF2-40B4-BE49-F238E27FC236}">
              <a16:creationId xmlns:a16="http://schemas.microsoft.com/office/drawing/2014/main" id="{3EB766E3-E835-4D4D-8833-1792A52E8FA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a:extLst>
            <a:ext uri="{FF2B5EF4-FFF2-40B4-BE49-F238E27FC236}">
              <a16:creationId xmlns:a16="http://schemas.microsoft.com/office/drawing/2014/main" id="{761A59E2-0A51-41E1-BFEA-56A753C629C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a:extLst>
            <a:ext uri="{FF2B5EF4-FFF2-40B4-BE49-F238E27FC236}">
              <a16:creationId xmlns:a16="http://schemas.microsoft.com/office/drawing/2014/main" id="{1E9E69F8-4F19-454E-8D4D-30F55DFDC9E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a:extLst>
            <a:ext uri="{FF2B5EF4-FFF2-40B4-BE49-F238E27FC236}">
              <a16:creationId xmlns:a16="http://schemas.microsoft.com/office/drawing/2014/main" id="{9EFDCEE5-46F1-4379-8F6F-C4F96000EF4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1" name="直線コネクタ 550">
          <a:extLst>
            <a:ext uri="{FF2B5EF4-FFF2-40B4-BE49-F238E27FC236}">
              <a16:creationId xmlns:a16="http://schemas.microsoft.com/office/drawing/2014/main" id="{DB0FD4B3-B8CF-448D-BFDC-C2E8470EABD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2" name="テキスト ボックス 551">
          <a:extLst>
            <a:ext uri="{FF2B5EF4-FFF2-40B4-BE49-F238E27FC236}">
              <a16:creationId xmlns:a16="http://schemas.microsoft.com/office/drawing/2014/main" id="{B709F2B2-BD80-42BA-8F8D-6139FCEBD12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3" name="直線コネクタ 552">
          <a:extLst>
            <a:ext uri="{FF2B5EF4-FFF2-40B4-BE49-F238E27FC236}">
              <a16:creationId xmlns:a16="http://schemas.microsoft.com/office/drawing/2014/main" id="{B2C7959B-C910-4CEC-862A-E9EA54BDE04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4" name="テキスト ボックス 553">
          <a:extLst>
            <a:ext uri="{FF2B5EF4-FFF2-40B4-BE49-F238E27FC236}">
              <a16:creationId xmlns:a16="http://schemas.microsoft.com/office/drawing/2014/main" id="{C47C8682-EA86-4EF8-AC75-E704D602192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5" name="直線コネクタ 554">
          <a:extLst>
            <a:ext uri="{FF2B5EF4-FFF2-40B4-BE49-F238E27FC236}">
              <a16:creationId xmlns:a16="http://schemas.microsoft.com/office/drawing/2014/main" id="{B779CD29-EC8B-47C1-8EB6-4ACF0BC2954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6" name="テキスト ボックス 555">
          <a:extLst>
            <a:ext uri="{FF2B5EF4-FFF2-40B4-BE49-F238E27FC236}">
              <a16:creationId xmlns:a16="http://schemas.microsoft.com/office/drawing/2014/main" id="{1EEFC81E-772F-49AF-8B6C-AB9F039A9CC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7" name="直線コネクタ 556">
          <a:extLst>
            <a:ext uri="{FF2B5EF4-FFF2-40B4-BE49-F238E27FC236}">
              <a16:creationId xmlns:a16="http://schemas.microsoft.com/office/drawing/2014/main" id="{68C97DCF-143C-4D67-9535-A4C6D974CFF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8" name="テキスト ボックス 557">
          <a:extLst>
            <a:ext uri="{FF2B5EF4-FFF2-40B4-BE49-F238E27FC236}">
              <a16:creationId xmlns:a16="http://schemas.microsoft.com/office/drawing/2014/main" id="{F0423AF1-AD64-4A0F-B8DC-76E333DA95F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9" name="直線コネクタ 558">
          <a:extLst>
            <a:ext uri="{FF2B5EF4-FFF2-40B4-BE49-F238E27FC236}">
              <a16:creationId xmlns:a16="http://schemas.microsoft.com/office/drawing/2014/main" id="{13594762-CD7B-412B-879E-F1165ECEBD6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0" name="テキスト ボックス 559">
          <a:extLst>
            <a:ext uri="{FF2B5EF4-FFF2-40B4-BE49-F238E27FC236}">
              <a16:creationId xmlns:a16="http://schemas.microsoft.com/office/drawing/2014/main" id="{CA34541D-68FC-4C34-9E55-685FC5ADF558}"/>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4EC848BC-BA02-44D0-AA76-C21A13533C8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2" name="テキスト ボックス 561">
          <a:extLst>
            <a:ext uri="{FF2B5EF4-FFF2-40B4-BE49-F238E27FC236}">
              <a16:creationId xmlns:a16="http://schemas.microsoft.com/office/drawing/2014/main" id="{9E9AF1F1-D42A-4EAA-87FE-7B448AA0C1A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a:extLst>
            <a:ext uri="{FF2B5EF4-FFF2-40B4-BE49-F238E27FC236}">
              <a16:creationId xmlns:a16="http://schemas.microsoft.com/office/drawing/2014/main" id="{7C3D9B39-2273-4FFF-AC1B-A7767A695CA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564" name="直線コネクタ 563">
          <a:extLst>
            <a:ext uri="{FF2B5EF4-FFF2-40B4-BE49-F238E27FC236}">
              <a16:creationId xmlns:a16="http://schemas.microsoft.com/office/drawing/2014/main" id="{330FED14-1EA1-4E4F-9EBA-0D307E8D9A55}"/>
            </a:ext>
          </a:extLst>
        </xdr:cNvPr>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565" name="【一般廃棄物処理施設】&#10;一人当たり有形固定資産（償却資産）額最小値テキスト">
          <a:extLst>
            <a:ext uri="{FF2B5EF4-FFF2-40B4-BE49-F238E27FC236}">
              <a16:creationId xmlns:a16="http://schemas.microsoft.com/office/drawing/2014/main" id="{5EF838DC-98EC-4FEC-BD09-51B93FC9EAAE}"/>
            </a:ext>
          </a:extLst>
        </xdr:cNvPr>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566" name="直線コネクタ 565">
          <a:extLst>
            <a:ext uri="{FF2B5EF4-FFF2-40B4-BE49-F238E27FC236}">
              <a16:creationId xmlns:a16="http://schemas.microsoft.com/office/drawing/2014/main" id="{EDBF099D-451B-4D1B-8BA2-860625084F6C}"/>
            </a:ext>
          </a:extLst>
        </xdr:cNvPr>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567" name="【一般廃棄物処理施設】&#10;一人当たり有形固定資産（償却資産）額最大値テキスト">
          <a:extLst>
            <a:ext uri="{FF2B5EF4-FFF2-40B4-BE49-F238E27FC236}">
              <a16:creationId xmlns:a16="http://schemas.microsoft.com/office/drawing/2014/main" id="{A0485587-66C6-4AC4-BAFD-590F9F3E7949}"/>
            </a:ext>
          </a:extLst>
        </xdr:cNvPr>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568" name="直線コネクタ 567">
          <a:extLst>
            <a:ext uri="{FF2B5EF4-FFF2-40B4-BE49-F238E27FC236}">
              <a16:creationId xmlns:a16="http://schemas.microsoft.com/office/drawing/2014/main" id="{C03F8414-A540-4ECA-BBF7-1EFF912A32EF}"/>
            </a:ext>
          </a:extLst>
        </xdr:cNvPr>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130083</xdr:rowOff>
    </xdr:from>
    <xdr:ext cx="599010" cy="259045"/>
    <xdr:sp macro="" textlink="">
      <xdr:nvSpPr>
        <xdr:cNvPr id="569" name="【一般廃棄物処理施設】&#10;一人当たり有形固定資産（償却資産）額平均値テキスト">
          <a:extLst>
            <a:ext uri="{FF2B5EF4-FFF2-40B4-BE49-F238E27FC236}">
              <a16:creationId xmlns:a16="http://schemas.microsoft.com/office/drawing/2014/main" id="{BFFAD7FF-DAF7-4894-87EC-5B530CBE8207}"/>
            </a:ext>
          </a:extLst>
        </xdr:cNvPr>
        <xdr:cNvSpPr txBox="1"/>
      </xdr:nvSpPr>
      <xdr:spPr>
        <a:xfrm>
          <a:off x="22199600" y="6988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570" name="フローチャート: 判断 569">
          <a:extLst>
            <a:ext uri="{FF2B5EF4-FFF2-40B4-BE49-F238E27FC236}">
              <a16:creationId xmlns:a16="http://schemas.microsoft.com/office/drawing/2014/main" id="{EB6CC250-DCA2-4F62-9139-50020CCB392B}"/>
            </a:ext>
          </a:extLst>
        </xdr:cNvPr>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571" name="フローチャート: 判断 570">
          <a:extLst>
            <a:ext uri="{FF2B5EF4-FFF2-40B4-BE49-F238E27FC236}">
              <a16:creationId xmlns:a16="http://schemas.microsoft.com/office/drawing/2014/main" id="{5F865F10-10F6-4801-B26A-594B9DF715A2}"/>
            </a:ext>
          </a:extLst>
        </xdr:cNvPr>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572" name="フローチャート: 判断 571">
          <a:extLst>
            <a:ext uri="{FF2B5EF4-FFF2-40B4-BE49-F238E27FC236}">
              <a16:creationId xmlns:a16="http://schemas.microsoft.com/office/drawing/2014/main" id="{101227D6-FCE4-4F10-97BD-80FE81F4F2C9}"/>
            </a:ext>
          </a:extLst>
        </xdr:cNvPr>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573" name="フローチャート: 判断 572">
          <a:extLst>
            <a:ext uri="{FF2B5EF4-FFF2-40B4-BE49-F238E27FC236}">
              <a16:creationId xmlns:a16="http://schemas.microsoft.com/office/drawing/2014/main" id="{FB43C507-DD2F-46DE-B60C-9E0AAD2C9A65}"/>
            </a:ext>
          </a:extLst>
        </xdr:cNvPr>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574" name="フローチャート: 判断 573">
          <a:extLst>
            <a:ext uri="{FF2B5EF4-FFF2-40B4-BE49-F238E27FC236}">
              <a16:creationId xmlns:a16="http://schemas.microsoft.com/office/drawing/2014/main" id="{F8E3C764-A2F2-4DF0-9537-48B17654376B}"/>
            </a:ext>
          </a:extLst>
        </xdr:cNvPr>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C16060E0-84E7-4472-93AF-E9735B6FBBD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407803AE-980C-4D3A-9359-C91D09620C4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10F4D6AC-763B-4D06-9B38-36F919FC4C8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9F7F0D08-72B0-44D5-BCF3-F9DB04DFEE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160BAEF-9417-4873-B73A-5AA545A4593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39877</xdr:rowOff>
    </xdr:from>
    <xdr:to>
      <xdr:col>116</xdr:col>
      <xdr:colOff>114300</xdr:colOff>
      <xdr:row>40</xdr:row>
      <xdr:rowOff>141477</xdr:rowOff>
    </xdr:to>
    <xdr:sp macro="" textlink="">
      <xdr:nvSpPr>
        <xdr:cNvPr id="580" name="楕円 579">
          <a:extLst>
            <a:ext uri="{FF2B5EF4-FFF2-40B4-BE49-F238E27FC236}">
              <a16:creationId xmlns:a16="http://schemas.microsoft.com/office/drawing/2014/main" id="{5BEE532B-0BAC-47A3-B7E3-72221BF2DE97}"/>
            </a:ext>
          </a:extLst>
        </xdr:cNvPr>
        <xdr:cNvSpPr/>
      </xdr:nvSpPr>
      <xdr:spPr>
        <a:xfrm>
          <a:off x="22110700" y="68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62754</xdr:rowOff>
    </xdr:from>
    <xdr:ext cx="599010" cy="259045"/>
    <xdr:sp macro="" textlink="">
      <xdr:nvSpPr>
        <xdr:cNvPr id="581" name="【一般廃棄物処理施設】&#10;一人当たり有形固定資産（償却資産）額該当値テキスト">
          <a:extLst>
            <a:ext uri="{FF2B5EF4-FFF2-40B4-BE49-F238E27FC236}">
              <a16:creationId xmlns:a16="http://schemas.microsoft.com/office/drawing/2014/main" id="{8F0E6D09-C154-4062-9261-1E8D18C4F6D5}"/>
            </a:ext>
          </a:extLst>
        </xdr:cNvPr>
        <xdr:cNvSpPr txBox="1"/>
      </xdr:nvSpPr>
      <xdr:spPr>
        <a:xfrm>
          <a:off x="22199600" y="674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48689</xdr:rowOff>
    </xdr:from>
    <xdr:to>
      <xdr:col>112</xdr:col>
      <xdr:colOff>38100</xdr:colOff>
      <xdr:row>40</xdr:row>
      <xdr:rowOff>150289</xdr:rowOff>
    </xdr:to>
    <xdr:sp macro="" textlink="">
      <xdr:nvSpPr>
        <xdr:cNvPr id="582" name="楕円 581">
          <a:extLst>
            <a:ext uri="{FF2B5EF4-FFF2-40B4-BE49-F238E27FC236}">
              <a16:creationId xmlns:a16="http://schemas.microsoft.com/office/drawing/2014/main" id="{3FA00BD4-AF81-4F9F-BB1B-2A5F9E968FA7}"/>
            </a:ext>
          </a:extLst>
        </xdr:cNvPr>
        <xdr:cNvSpPr/>
      </xdr:nvSpPr>
      <xdr:spPr>
        <a:xfrm>
          <a:off x="21272500" y="690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90677</xdr:rowOff>
    </xdr:from>
    <xdr:to>
      <xdr:col>116</xdr:col>
      <xdr:colOff>63500</xdr:colOff>
      <xdr:row>40</xdr:row>
      <xdr:rowOff>99489</xdr:rowOff>
    </xdr:to>
    <xdr:cxnSp macro="">
      <xdr:nvCxnSpPr>
        <xdr:cNvPr id="583" name="直線コネクタ 582">
          <a:extLst>
            <a:ext uri="{FF2B5EF4-FFF2-40B4-BE49-F238E27FC236}">
              <a16:creationId xmlns:a16="http://schemas.microsoft.com/office/drawing/2014/main" id="{A8E71FB2-2384-44BB-8DB5-40B4A2AFB99E}"/>
            </a:ext>
          </a:extLst>
        </xdr:cNvPr>
        <xdr:cNvCxnSpPr/>
      </xdr:nvCxnSpPr>
      <xdr:spPr>
        <a:xfrm flipV="1">
          <a:off x="21323300" y="6948677"/>
          <a:ext cx="838200" cy="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60067</xdr:rowOff>
    </xdr:from>
    <xdr:to>
      <xdr:col>107</xdr:col>
      <xdr:colOff>101600</xdr:colOff>
      <xdr:row>40</xdr:row>
      <xdr:rowOff>161667</xdr:rowOff>
    </xdr:to>
    <xdr:sp macro="" textlink="">
      <xdr:nvSpPr>
        <xdr:cNvPr id="584" name="楕円 583">
          <a:extLst>
            <a:ext uri="{FF2B5EF4-FFF2-40B4-BE49-F238E27FC236}">
              <a16:creationId xmlns:a16="http://schemas.microsoft.com/office/drawing/2014/main" id="{E4B11F1D-F766-4EF4-8A41-7E68AA911AD3}"/>
            </a:ext>
          </a:extLst>
        </xdr:cNvPr>
        <xdr:cNvSpPr/>
      </xdr:nvSpPr>
      <xdr:spPr>
        <a:xfrm>
          <a:off x="20383500" y="691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99489</xdr:rowOff>
    </xdr:from>
    <xdr:to>
      <xdr:col>111</xdr:col>
      <xdr:colOff>177800</xdr:colOff>
      <xdr:row>40</xdr:row>
      <xdr:rowOff>110867</xdr:rowOff>
    </xdr:to>
    <xdr:cxnSp macro="">
      <xdr:nvCxnSpPr>
        <xdr:cNvPr id="585" name="直線コネクタ 584">
          <a:extLst>
            <a:ext uri="{FF2B5EF4-FFF2-40B4-BE49-F238E27FC236}">
              <a16:creationId xmlns:a16="http://schemas.microsoft.com/office/drawing/2014/main" id="{0B4172B7-31E0-455E-9F22-1BFCF9467482}"/>
            </a:ext>
          </a:extLst>
        </xdr:cNvPr>
        <xdr:cNvCxnSpPr/>
      </xdr:nvCxnSpPr>
      <xdr:spPr>
        <a:xfrm flipV="1">
          <a:off x="20434300" y="6957489"/>
          <a:ext cx="889000" cy="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61242</xdr:rowOff>
    </xdr:from>
    <xdr:to>
      <xdr:col>102</xdr:col>
      <xdr:colOff>165100</xdr:colOff>
      <xdr:row>40</xdr:row>
      <xdr:rowOff>162842</xdr:rowOff>
    </xdr:to>
    <xdr:sp macro="" textlink="">
      <xdr:nvSpPr>
        <xdr:cNvPr id="586" name="楕円 585">
          <a:extLst>
            <a:ext uri="{FF2B5EF4-FFF2-40B4-BE49-F238E27FC236}">
              <a16:creationId xmlns:a16="http://schemas.microsoft.com/office/drawing/2014/main" id="{C99FB46C-24C0-4669-96D4-530D891186B0}"/>
            </a:ext>
          </a:extLst>
        </xdr:cNvPr>
        <xdr:cNvSpPr/>
      </xdr:nvSpPr>
      <xdr:spPr>
        <a:xfrm>
          <a:off x="19494500" y="69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110867</xdr:rowOff>
    </xdr:from>
    <xdr:to>
      <xdr:col>107</xdr:col>
      <xdr:colOff>50800</xdr:colOff>
      <xdr:row>40</xdr:row>
      <xdr:rowOff>112042</xdr:rowOff>
    </xdr:to>
    <xdr:cxnSp macro="">
      <xdr:nvCxnSpPr>
        <xdr:cNvPr id="587" name="直線コネクタ 586">
          <a:extLst>
            <a:ext uri="{FF2B5EF4-FFF2-40B4-BE49-F238E27FC236}">
              <a16:creationId xmlns:a16="http://schemas.microsoft.com/office/drawing/2014/main" id="{047BBC68-8D63-4552-B532-CC0EF9DDDD40}"/>
            </a:ext>
          </a:extLst>
        </xdr:cNvPr>
        <xdr:cNvCxnSpPr/>
      </xdr:nvCxnSpPr>
      <xdr:spPr>
        <a:xfrm flipV="1">
          <a:off x="19545300" y="6968867"/>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66406</xdr:rowOff>
    </xdr:from>
    <xdr:to>
      <xdr:col>98</xdr:col>
      <xdr:colOff>38100</xdr:colOff>
      <xdr:row>40</xdr:row>
      <xdr:rowOff>168006</xdr:rowOff>
    </xdr:to>
    <xdr:sp macro="" textlink="">
      <xdr:nvSpPr>
        <xdr:cNvPr id="588" name="楕円 587">
          <a:extLst>
            <a:ext uri="{FF2B5EF4-FFF2-40B4-BE49-F238E27FC236}">
              <a16:creationId xmlns:a16="http://schemas.microsoft.com/office/drawing/2014/main" id="{9FFFCAB0-D4EB-44EB-8F1F-BB80C02958DE}"/>
            </a:ext>
          </a:extLst>
        </xdr:cNvPr>
        <xdr:cNvSpPr/>
      </xdr:nvSpPr>
      <xdr:spPr>
        <a:xfrm>
          <a:off x="18605500" y="692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112042</xdr:rowOff>
    </xdr:from>
    <xdr:to>
      <xdr:col>102</xdr:col>
      <xdr:colOff>114300</xdr:colOff>
      <xdr:row>40</xdr:row>
      <xdr:rowOff>117206</xdr:rowOff>
    </xdr:to>
    <xdr:cxnSp macro="">
      <xdr:nvCxnSpPr>
        <xdr:cNvPr id="589" name="直線コネクタ 588">
          <a:extLst>
            <a:ext uri="{FF2B5EF4-FFF2-40B4-BE49-F238E27FC236}">
              <a16:creationId xmlns:a16="http://schemas.microsoft.com/office/drawing/2014/main" id="{EA38C1E4-302D-4937-AE2B-02338917F9C0}"/>
            </a:ext>
          </a:extLst>
        </xdr:cNvPr>
        <xdr:cNvCxnSpPr/>
      </xdr:nvCxnSpPr>
      <xdr:spPr>
        <a:xfrm flipV="1">
          <a:off x="18656300" y="6970042"/>
          <a:ext cx="889000" cy="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67904</xdr:rowOff>
    </xdr:from>
    <xdr:ext cx="599010" cy="259045"/>
    <xdr:sp macro="" textlink="">
      <xdr:nvSpPr>
        <xdr:cNvPr id="590" name="n_1aveValue【一般廃棄物処理施設】&#10;一人当たり有形固定資産（償却資産）額">
          <a:extLst>
            <a:ext uri="{FF2B5EF4-FFF2-40B4-BE49-F238E27FC236}">
              <a16:creationId xmlns:a16="http://schemas.microsoft.com/office/drawing/2014/main" id="{13AB8FA8-6283-483B-A71F-6EA9A62331C5}"/>
            </a:ext>
          </a:extLst>
        </xdr:cNvPr>
        <xdr:cNvSpPr txBox="1"/>
      </xdr:nvSpPr>
      <xdr:spPr>
        <a:xfrm>
          <a:off x="21011095" y="709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90233</xdr:rowOff>
    </xdr:from>
    <xdr:ext cx="599010" cy="259045"/>
    <xdr:sp macro="" textlink="">
      <xdr:nvSpPr>
        <xdr:cNvPr id="591" name="n_2aveValue【一般廃棄物処理施設】&#10;一人当たり有形固定資産（償却資産）額">
          <a:extLst>
            <a:ext uri="{FF2B5EF4-FFF2-40B4-BE49-F238E27FC236}">
              <a16:creationId xmlns:a16="http://schemas.microsoft.com/office/drawing/2014/main" id="{50C81A97-DB0D-4399-A46A-BBCFBA65D972}"/>
            </a:ext>
          </a:extLst>
        </xdr:cNvPr>
        <xdr:cNvSpPr txBox="1"/>
      </xdr:nvSpPr>
      <xdr:spPr>
        <a:xfrm>
          <a:off x="20134795" y="711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99292</xdr:rowOff>
    </xdr:from>
    <xdr:ext cx="599010" cy="259045"/>
    <xdr:sp macro="" textlink="">
      <xdr:nvSpPr>
        <xdr:cNvPr id="592" name="n_3aveValue【一般廃棄物処理施設】&#10;一人当たり有形固定資産（償却資産）額">
          <a:extLst>
            <a:ext uri="{FF2B5EF4-FFF2-40B4-BE49-F238E27FC236}">
              <a16:creationId xmlns:a16="http://schemas.microsoft.com/office/drawing/2014/main" id="{5B72677E-7F6C-4830-9A59-7DA7416ECCD3}"/>
            </a:ext>
          </a:extLst>
        </xdr:cNvPr>
        <xdr:cNvSpPr txBox="1"/>
      </xdr:nvSpPr>
      <xdr:spPr>
        <a:xfrm>
          <a:off x="19245795" y="71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593" name="n_4aveValue【一般廃棄物処理施設】&#10;一人当たり有形固定資産（償却資産）額">
          <a:extLst>
            <a:ext uri="{FF2B5EF4-FFF2-40B4-BE49-F238E27FC236}">
              <a16:creationId xmlns:a16="http://schemas.microsoft.com/office/drawing/2014/main" id="{6DB0EDD1-CA39-4098-9B1E-4CFE06D2A522}"/>
            </a:ext>
          </a:extLst>
        </xdr:cNvPr>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166816</xdr:rowOff>
    </xdr:from>
    <xdr:ext cx="599010" cy="259045"/>
    <xdr:sp macro="" textlink="">
      <xdr:nvSpPr>
        <xdr:cNvPr id="594" name="n_1mainValue【一般廃棄物処理施設】&#10;一人当たり有形固定資産（償却資産）額">
          <a:extLst>
            <a:ext uri="{FF2B5EF4-FFF2-40B4-BE49-F238E27FC236}">
              <a16:creationId xmlns:a16="http://schemas.microsoft.com/office/drawing/2014/main" id="{50FA9573-E81D-41C1-98C7-2C17D21F62BA}"/>
            </a:ext>
          </a:extLst>
        </xdr:cNvPr>
        <xdr:cNvSpPr txBox="1"/>
      </xdr:nvSpPr>
      <xdr:spPr>
        <a:xfrm>
          <a:off x="21011095" y="668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6744</xdr:rowOff>
    </xdr:from>
    <xdr:ext cx="599010" cy="259045"/>
    <xdr:sp macro="" textlink="">
      <xdr:nvSpPr>
        <xdr:cNvPr id="595" name="n_2mainValue【一般廃棄物処理施設】&#10;一人当たり有形固定資産（償却資産）額">
          <a:extLst>
            <a:ext uri="{FF2B5EF4-FFF2-40B4-BE49-F238E27FC236}">
              <a16:creationId xmlns:a16="http://schemas.microsoft.com/office/drawing/2014/main" id="{83591847-D3F9-49C5-8F97-AE55CC4E8519}"/>
            </a:ext>
          </a:extLst>
        </xdr:cNvPr>
        <xdr:cNvSpPr txBox="1"/>
      </xdr:nvSpPr>
      <xdr:spPr>
        <a:xfrm>
          <a:off x="20134795" y="669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7919</xdr:rowOff>
    </xdr:from>
    <xdr:ext cx="599010" cy="259045"/>
    <xdr:sp macro="" textlink="">
      <xdr:nvSpPr>
        <xdr:cNvPr id="596" name="n_3mainValue【一般廃棄物処理施設】&#10;一人当たり有形固定資産（償却資産）額">
          <a:extLst>
            <a:ext uri="{FF2B5EF4-FFF2-40B4-BE49-F238E27FC236}">
              <a16:creationId xmlns:a16="http://schemas.microsoft.com/office/drawing/2014/main" id="{F58883B9-AB10-426F-9E46-EF1DD4DE1875}"/>
            </a:ext>
          </a:extLst>
        </xdr:cNvPr>
        <xdr:cNvSpPr txBox="1"/>
      </xdr:nvSpPr>
      <xdr:spPr>
        <a:xfrm>
          <a:off x="19245795" y="669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159133</xdr:rowOff>
    </xdr:from>
    <xdr:ext cx="599010" cy="259045"/>
    <xdr:sp macro="" textlink="">
      <xdr:nvSpPr>
        <xdr:cNvPr id="597" name="n_4mainValue【一般廃棄物処理施設】&#10;一人当たり有形固定資産（償却資産）額">
          <a:extLst>
            <a:ext uri="{FF2B5EF4-FFF2-40B4-BE49-F238E27FC236}">
              <a16:creationId xmlns:a16="http://schemas.microsoft.com/office/drawing/2014/main" id="{E0BC0BD0-337D-49F0-A9C4-D4393FE55F2F}"/>
            </a:ext>
          </a:extLst>
        </xdr:cNvPr>
        <xdr:cNvSpPr txBox="1"/>
      </xdr:nvSpPr>
      <xdr:spPr>
        <a:xfrm>
          <a:off x="18356795" y="701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BA0AB5D6-DEF0-41B5-B2B6-64EBF4D28DE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7E78F05D-D9E3-4E6D-818E-9B91BAC447A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0774508E-DC08-4BAF-A32C-D837F710BA3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34C4FD88-29D5-44CB-92FF-A86210E2CA8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6DCFA758-7335-47DB-99E0-EEE9DE1EBBF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C6F7BBA3-AC13-406D-941B-E66AD7B69B4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75FFB93A-ED26-4AF1-9300-F7106AFE778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88A80DCB-1EE8-4674-9DAB-1AF7D9DDE5C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354341D5-0DB0-42AA-B398-8F21707A228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6606273E-60AF-436D-8667-C7D402C96D0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900926AF-B1C8-44CA-9C3C-79F8AA891C7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a:extLst>
            <a:ext uri="{FF2B5EF4-FFF2-40B4-BE49-F238E27FC236}">
              <a16:creationId xmlns:a16="http://schemas.microsoft.com/office/drawing/2014/main" id="{2103DF30-D124-4842-965D-55E3E3C40ED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a:extLst>
            <a:ext uri="{FF2B5EF4-FFF2-40B4-BE49-F238E27FC236}">
              <a16:creationId xmlns:a16="http://schemas.microsoft.com/office/drawing/2014/main" id="{A8723ED0-FA45-4FB6-9A26-D32EC6D6F0B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a:extLst>
            <a:ext uri="{FF2B5EF4-FFF2-40B4-BE49-F238E27FC236}">
              <a16:creationId xmlns:a16="http://schemas.microsoft.com/office/drawing/2014/main" id="{E8CAF254-6A64-4030-8340-11A2CC33AAA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a:extLst>
            <a:ext uri="{FF2B5EF4-FFF2-40B4-BE49-F238E27FC236}">
              <a16:creationId xmlns:a16="http://schemas.microsoft.com/office/drawing/2014/main" id="{F239A735-860E-4DC3-ADA3-435D4A1804D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a:extLst>
            <a:ext uri="{FF2B5EF4-FFF2-40B4-BE49-F238E27FC236}">
              <a16:creationId xmlns:a16="http://schemas.microsoft.com/office/drawing/2014/main" id="{C467AD8B-3E92-47A2-862A-F1ED4C4DD38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a:extLst>
            <a:ext uri="{FF2B5EF4-FFF2-40B4-BE49-F238E27FC236}">
              <a16:creationId xmlns:a16="http://schemas.microsoft.com/office/drawing/2014/main" id="{DA17AC67-B1F8-4B6E-9D37-12AB9A36368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a:extLst>
            <a:ext uri="{FF2B5EF4-FFF2-40B4-BE49-F238E27FC236}">
              <a16:creationId xmlns:a16="http://schemas.microsoft.com/office/drawing/2014/main" id="{854C8E0A-B616-4009-A430-E80CF253819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a:extLst>
            <a:ext uri="{FF2B5EF4-FFF2-40B4-BE49-F238E27FC236}">
              <a16:creationId xmlns:a16="http://schemas.microsoft.com/office/drawing/2014/main" id="{476466E8-1159-447F-B7C7-62E9BCE426D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a:extLst>
            <a:ext uri="{FF2B5EF4-FFF2-40B4-BE49-F238E27FC236}">
              <a16:creationId xmlns:a16="http://schemas.microsoft.com/office/drawing/2014/main" id="{91782533-7DAA-419F-80D4-1F9EB0C011C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a:extLst>
            <a:ext uri="{FF2B5EF4-FFF2-40B4-BE49-F238E27FC236}">
              <a16:creationId xmlns:a16="http://schemas.microsoft.com/office/drawing/2014/main" id="{BEDD2424-89AC-447F-B609-9FE1C2BEFF3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a:extLst>
            <a:ext uri="{FF2B5EF4-FFF2-40B4-BE49-F238E27FC236}">
              <a16:creationId xmlns:a16="http://schemas.microsoft.com/office/drawing/2014/main" id="{53D1371A-CF3D-4070-9117-5E6F9C80E62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a:extLst>
            <a:ext uri="{FF2B5EF4-FFF2-40B4-BE49-F238E27FC236}">
              <a16:creationId xmlns:a16="http://schemas.microsoft.com/office/drawing/2014/main" id="{9CBD7B00-4018-4722-9227-419BF75193D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B4EBA9C2-46C8-438D-911D-1B5AF15599B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A8BF7E8-BB1D-45AF-983F-E6B29116ED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623" name="直線コネクタ 622">
          <a:extLst>
            <a:ext uri="{FF2B5EF4-FFF2-40B4-BE49-F238E27FC236}">
              <a16:creationId xmlns:a16="http://schemas.microsoft.com/office/drawing/2014/main" id="{60201E41-5E9D-4C0E-B164-B1F70EFB78EC}"/>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E4299F30-CA32-4B3D-97C7-C4535805EC85}"/>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625" name="直線コネクタ 624">
          <a:extLst>
            <a:ext uri="{FF2B5EF4-FFF2-40B4-BE49-F238E27FC236}">
              <a16:creationId xmlns:a16="http://schemas.microsoft.com/office/drawing/2014/main" id="{346FD5E8-543D-46BC-BD23-C9DEAEF58CC9}"/>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DF3C5C65-97B4-4BA9-BC99-389C67B3D9AA}"/>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27" name="直線コネクタ 626">
          <a:extLst>
            <a:ext uri="{FF2B5EF4-FFF2-40B4-BE49-F238E27FC236}">
              <a16:creationId xmlns:a16="http://schemas.microsoft.com/office/drawing/2014/main" id="{A65469CE-6A52-4999-888D-B12C26438ED1}"/>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120304</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92791D22-E6C0-481E-ABB8-946CD183F322}"/>
            </a:ext>
          </a:extLst>
        </xdr:cNvPr>
        <xdr:cNvSpPr txBox="1"/>
      </xdr:nvSpPr>
      <xdr:spPr>
        <a:xfrm>
          <a:off x="16357600" y="1023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629" name="フローチャート: 判断 628">
          <a:extLst>
            <a:ext uri="{FF2B5EF4-FFF2-40B4-BE49-F238E27FC236}">
              <a16:creationId xmlns:a16="http://schemas.microsoft.com/office/drawing/2014/main" id="{7E53A35C-DF3B-4D50-9947-6D44C7AB366C}"/>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30" name="フローチャート: 判断 629">
          <a:extLst>
            <a:ext uri="{FF2B5EF4-FFF2-40B4-BE49-F238E27FC236}">
              <a16:creationId xmlns:a16="http://schemas.microsoft.com/office/drawing/2014/main" id="{017BE6BD-53BE-4BDB-9652-3145ACCC5A64}"/>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631" name="フローチャート: 判断 630">
          <a:extLst>
            <a:ext uri="{FF2B5EF4-FFF2-40B4-BE49-F238E27FC236}">
              <a16:creationId xmlns:a16="http://schemas.microsoft.com/office/drawing/2014/main" id="{E3F02AD6-8BB5-440E-8F32-470847C89C38}"/>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632" name="フローチャート: 判断 631">
          <a:extLst>
            <a:ext uri="{FF2B5EF4-FFF2-40B4-BE49-F238E27FC236}">
              <a16:creationId xmlns:a16="http://schemas.microsoft.com/office/drawing/2014/main" id="{B706B891-7FAA-48B6-A3C8-99B16DE22B0F}"/>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633" name="フローチャート: 判断 632">
          <a:extLst>
            <a:ext uri="{FF2B5EF4-FFF2-40B4-BE49-F238E27FC236}">
              <a16:creationId xmlns:a16="http://schemas.microsoft.com/office/drawing/2014/main" id="{3F2D6232-5DCA-4411-BB24-035B62F6CD0B}"/>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EE9E6771-CBBA-452D-8A16-D47C56D0048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195735F3-0189-4CF7-946A-65AAD9C1230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FFD65E53-54D5-4C2F-9914-01DFCA3BC3E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ADAF1BA5-118F-4B67-95B3-7475C090A37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8C9E2F30-1489-4BF8-BF42-B2A9EC963DD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21046</xdr:rowOff>
    </xdr:from>
    <xdr:to>
      <xdr:col>85</xdr:col>
      <xdr:colOff>177800</xdr:colOff>
      <xdr:row>59</xdr:row>
      <xdr:rowOff>122646</xdr:rowOff>
    </xdr:to>
    <xdr:sp macro="" textlink="">
      <xdr:nvSpPr>
        <xdr:cNvPr id="639" name="楕円 638">
          <a:extLst>
            <a:ext uri="{FF2B5EF4-FFF2-40B4-BE49-F238E27FC236}">
              <a16:creationId xmlns:a16="http://schemas.microsoft.com/office/drawing/2014/main" id="{F07B39B3-0186-4F5C-8386-3AB8D4A205A9}"/>
            </a:ext>
          </a:extLst>
        </xdr:cNvPr>
        <xdr:cNvSpPr/>
      </xdr:nvSpPr>
      <xdr:spPr>
        <a:xfrm>
          <a:off x="162687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43923</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5F5D2777-F4CB-4620-BA33-DE81734F0C97}"/>
            </a:ext>
          </a:extLst>
        </xdr:cNvPr>
        <xdr:cNvSpPr txBox="1"/>
      </xdr:nvSpPr>
      <xdr:spPr>
        <a:xfrm>
          <a:off x="16357600" y="998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159838</xdr:rowOff>
    </xdr:from>
    <xdr:to>
      <xdr:col>81</xdr:col>
      <xdr:colOff>101600</xdr:colOff>
      <xdr:row>59</xdr:row>
      <xdr:rowOff>89988</xdr:rowOff>
    </xdr:to>
    <xdr:sp macro="" textlink="">
      <xdr:nvSpPr>
        <xdr:cNvPr id="641" name="楕円 640">
          <a:extLst>
            <a:ext uri="{FF2B5EF4-FFF2-40B4-BE49-F238E27FC236}">
              <a16:creationId xmlns:a16="http://schemas.microsoft.com/office/drawing/2014/main" id="{D6550DA6-3BA1-42D2-8A05-03EE26FD3668}"/>
            </a:ext>
          </a:extLst>
        </xdr:cNvPr>
        <xdr:cNvSpPr/>
      </xdr:nvSpPr>
      <xdr:spPr>
        <a:xfrm>
          <a:off x="15430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39188</xdr:rowOff>
    </xdr:from>
    <xdr:to>
      <xdr:col>85</xdr:col>
      <xdr:colOff>127000</xdr:colOff>
      <xdr:row>59</xdr:row>
      <xdr:rowOff>71846</xdr:rowOff>
    </xdr:to>
    <xdr:cxnSp macro="">
      <xdr:nvCxnSpPr>
        <xdr:cNvPr id="642" name="直線コネクタ 641">
          <a:extLst>
            <a:ext uri="{FF2B5EF4-FFF2-40B4-BE49-F238E27FC236}">
              <a16:creationId xmlns:a16="http://schemas.microsoft.com/office/drawing/2014/main" id="{CA8907B0-E595-48B4-A03F-46B60B263A44}"/>
            </a:ext>
          </a:extLst>
        </xdr:cNvPr>
        <xdr:cNvCxnSpPr/>
      </xdr:nvCxnSpPr>
      <xdr:spPr>
        <a:xfrm>
          <a:off x="15481300" y="1015473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127181</xdr:rowOff>
    </xdr:from>
    <xdr:to>
      <xdr:col>76</xdr:col>
      <xdr:colOff>165100</xdr:colOff>
      <xdr:row>59</xdr:row>
      <xdr:rowOff>57331</xdr:rowOff>
    </xdr:to>
    <xdr:sp macro="" textlink="">
      <xdr:nvSpPr>
        <xdr:cNvPr id="643" name="楕円 642">
          <a:extLst>
            <a:ext uri="{FF2B5EF4-FFF2-40B4-BE49-F238E27FC236}">
              <a16:creationId xmlns:a16="http://schemas.microsoft.com/office/drawing/2014/main" id="{544A1E5F-12BA-4F65-9FAA-C01A5CB5677B}"/>
            </a:ext>
          </a:extLst>
        </xdr:cNvPr>
        <xdr:cNvSpPr/>
      </xdr:nvSpPr>
      <xdr:spPr>
        <a:xfrm>
          <a:off x="14541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6531</xdr:rowOff>
    </xdr:from>
    <xdr:to>
      <xdr:col>81</xdr:col>
      <xdr:colOff>50800</xdr:colOff>
      <xdr:row>59</xdr:row>
      <xdr:rowOff>39188</xdr:rowOff>
    </xdr:to>
    <xdr:cxnSp macro="">
      <xdr:nvCxnSpPr>
        <xdr:cNvPr id="644" name="直線コネクタ 643">
          <a:extLst>
            <a:ext uri="{FF2B5EF4-FFF2-40B4-BE49-F238E27FC236}">
              <a16:creationId xmlns:a16="http://schemas.microsoft.com/office/drawing/2014/main" id="{196F229C-261C-4BCF-B815-5FDE23299F4B}"/>
            </a:ext>
          </a:extLst>
        </xdr:cNvPr>
        <xdr:cNvCxnSpPr/>
      </xdr:nvCxnSpPr>
      <xdr:spPr>
        <a:xfrm>
          <a:off x="14592300" y="101220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92891</xdr:rowOff>
    </xdr:from>
    <xdr:to>
      <xdr:col>72</xdr:col>
      <xdr:colOff>38100</xdr:colOff>
      <xdr:row>59</xdr:row>
      <xdr:rowOff>23041</xdr:rowOff>
    </xdr:to>
    <xdr:sp macro="" textlink="">
      <xdr:nvSpPr>
        <xdr:cNvPr id="645" name="楕円 644">
          <a:extLst>
            <a:ext uri="{FF2B5EF4-FFF2-40B4-BE49-F238E27FC236}">
              <a16:creationId xmlns:a16="http://schemas.microsoft.com/office/drawing/2014/main" id="{5139F62E-87F6-4AFD-8CC8-516C4C47ED14}"/>
            </a:ext>
          </a:extLst>
        </xdr:cNvPr>
        <xdr:cNvSpPr/>
      </xdr:nvSpPr>
      <xdr:spPr>
        <a:xfrm>
          <a:off x="13652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143691</xdr:rowOff>
    </xdr:from>
    <xdr:to>
      <xdr:col>76</xdr:col>
      <xdr:colOff>114300</xdr:colOff>
      <xdr:row>59</xdr:row>
      <xdr:rowOff>6531</xdr:rowOff>
    </xdr:to>
    <xdr:cxnSp macro="">
      <xdr:nvCxnSpPr>
        <xdr:cNvPr id="646" name="直線コネクタ 645">
          <a:extLst>
            <a:ext uri="{FF2B5EF4-FFF2-40B4-BE49-F238E27FC236}">
              <a16:creationId xmlns:a16="http://schemas.microsoft.com/office/drawing/2014/main" id="{881B97A8-4F28-4EC7-A63F-C9C7F5A8FB42}"/>
            </a:ext>
          </a:extLst>
        </xdr:cNvPr>
        <xdr:cNvCxnSpPr/>
      </xdr:nvCxnSpPr>
      <xdr:spPr>
        <a:xfrm>
          <a:off x="13703300" y="1008779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647" name="楕円 646">
          <a:extLst>
            <a:ext uri="{FF2B5EF4-FFF2-40B4-BE49-F238E27FC236}">
              <a16:creationId xmlns:a16="http://schemas.microsoft.com/office/drawing/2014/main" id="{D4B98B1D-BE32-455C-B5FB-2F1C2A7417D1}"/>
            </a:ext>
          </a:extLst>
        </xdr:cNvPr>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143691</xdr:rowOff>
    </xdr:to>
    <xdr:cxnSp macro="">
      <xdr:nvCxnSpPr>
        <xdr:cNvPr id="648" name="直線コネクタ 647">
          <a:extLst>
            <a:ext uri="{FF2B5EF4-FFF2-40B4-BE49-F238E27FC236}">
              <a16:creationId xmlns:a16="http://schemas.microsoft.com/office/drawing/2014/main" id="{CBC7581B-5A65-4EC7-B147-86916D501791}"/>
            </a:ext>
          </a:extLst>
        </xdr:cNvPr>
        <xdr:cNvCxnSpPr/>
      </xdr:nvCxnSpPr>
      <xdr:spPr>
        <a:xfrm>
          <a:off x="12814300" y="1005840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DAD7450B-681F-48AB-9F4C-F77CCAAC0A70}"/>
            </a:ext>
          </a:extLst>
        </xdr:cNvPr>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162758</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B4D104C0-8836-4A16-B390-BD980D29BEDD}"/>
            </a:ext>
          </a:extLst>
        </xdr:cNvPr>
        <xdr:cNvSpPr txBox="1"/>
      </xdr:nvSpPr>
      <xdr:spPr>
        <a:xfrm>
          <a:off x="14389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125203</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710BE4AA-67EB-4179-BF9F-DA934C388668}"/>
            </a:ext>
          </a:extLst>
        </xdr:cNvPr>
        <xdr:cNvSpPr txBox="1"/>
      </xdr:nvSpPr>
      <xdr:spPr>
        <a:xfrm>
          <a:off x="13500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159493</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2C462DF4-FB46-48E3-8E2F-BECCDCDFE43C}"/>
            </a:ext>
          </a:extLst>
        </xdr:cNvPr>
        <xdr:cNvSpPr txBox="1"/>
      </xdr:nvSpPr>
      <xdr:spPr>
        <a:xfrm>
          <a:off x="12611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106515</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519650A-C237-4A7E-83C2-46892165E012}"/>
            </a:ext>
          </a:extLst>
        </xdr:cNvPr>
        <xdr:cNvSpPr txBox="1"/>
      </xdr:nvSpPr>
      <xdr:spPr>
        <a:xfrm>
          <a:off x="15266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73858</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B1037FE6-BA71-4F23-ACCB-EECEF23D005F}"/>
            </a:ext>
          </a:extLst>
        </xdr:cNvPr>
        <xdr:cNvSpPr txBox="1"/>
      </xdr:nvSpPr>
      <xdr:spPr>
        <a:xfrm>
          <a:off x="14389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39568</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27BF5D2C-EE3D-459A-835B-EEAF45032A9C}"/>
            </a:ext>
          </a:extLst>
        </xdr:cNvPr>
        <xdr:cNvSpPr txBox="1"/>
      </xdr:nvSpPr>
      <xdr:spPr>
        <a:xfrm>
          <a:off x="13500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3482AA6C-484F-440A-86C1-98BAB2D469A2}"/>
            </a:ext>
          </a:extLst>
        </xdr:cNvPr>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3B079DDE-4EB8-4DD1-935F-02054D5AF7C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2293F8E7-43A5-4C0A-B6B2-705D2166192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F7CABC7A-787C-4841-A796-5C42F39541B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95FF5683-22C2-4C9A-9956-85CC23D7EA0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2B46F8E3-B62A-49C4-BE79-8B3309DD64E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7AB12117-2F68-45F3-B494-9E708FBA6ED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DAB240C9-79FC-4BDD-BD90-865382A5722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7920EC1A-6942-4248-90D5-5D04F17CEA8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73FCBBE1-0FE4-4CF6-91CB-E828B853801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EDC1DF7E-E5D7-4057-8A09-ADF7839F824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a:extLst>
            <a:ext uri="{FF2B5EF4-FFF2-40B4-BE49-F238E27FC236}">
              <a16:creationId xmlns:a16="http://schemas.microsoft.com/office/drawing/2014/main" id="{628F8E8F-C668-496F-818E-544E0EE73DA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a:extLst>
            <a:ext uri="{FF2B5EF4-FFF2-40B4-BE49-F238E27FC236}">
              <a16:creationId xmlns:a16="http://schemas.microsoft.com/office/drawing/2014/main" id="{A5DF0898-9D5E-431F-82EE-EE48BC7A63D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a:extLst>
            <a:ext uri="{FF2B5EF4-FFF2-40B4-BE49-F238E27FC236}">
              <a16:creationId xmlns:a16="http://schemas.microsoft.com/office/drawing/2014/main" id="{F8E093AF-158B-46A0-80C4-B2B6C94CBBB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a:extLst>
            <a:ext uri="{FF2B5EF4-FFF2-40B4-BE49-F238E27FC236}">
              <a16:creationId xmlns:a16="http://schemas.microsoft.com/office/drawing/2014/main" id="{28506DA8-B543-4725-9CA4-6AE2D7BC3E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a:extLst>
            <a:ext uri="{FF2B5EF4-FFF2-40B4-BE49-F238E27FC236}">
              <a16:creationId xmlns:a16="http://schemas.microsoft.com/office/drawing/2014/main" id="{52DE26B1-F26E-4F7E-BB1D-A8778BB866E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a:extLst>
            <a:ext uri="{FF2B5EF4-FFF2-40B4-BE49-F238E27FC236}">
              <a16:creationId xmlns:a16="http://schemas.microsoft.com/office/drawing/2014/main" id="{5A93636A-4BF3-48F9-B0F2-BC4CECDA704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a:extLst>
            <a:ext uri="{FF2B5EF4-FFF2-40B4-BE49-F238E27FC236}">
              <a16:creationId xmlns:a16="http://schemas.microsoft.com/office/drawing/2014/main" id="{81396C65-A7B9-4F78-9D97-A9B983C9E5B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a:extLst>
            <a:ext uri="{FF2B5EF4-FFF2-40B4-BE49-F238E27FC236}">
              <a16:creationId xmlns:a16="http://schemas.microsoft.com/office/drawing/2014/main" id="{AB5153C0-C50B-47D4-863F-CC88ECA2D13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a:extLst>
            <a:ext uri="{FF2B5EF4-FFF2-40B4-BE49-F238E27FC236}">
              <a16:creationId xmlns:a16="http://schemas.microsoft.com/office/drawing/2014/main" id="{09641E97-5F23-44F1-BC27-384536712D1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a:extLst>
            <a:ext uri="{FF2B5EF4-FFF2-40B4-BE49-F238E27FC236}">
              <a16:creationId xmlns:a16="http://schemas.microsoft.com/office/drawing/2014/main" id="{37EABCE0-C1CE-46A5-B914-2C82DC8424F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CA91886E-BB09-402F-9106-8D413F97375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1CEB9B75-C100-497F-9D42-B3C9CC02576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保健センター・保健所】&#10;一人当たり面積グラフ枠">
          <a:extLst>
            <a:ext uri="{FF2B5EF4-FFF2-40B4-BE49-F238E27FC236}">
              <a16:creationId xmlns:a16="http://schemas.microsoft.com/office/drawing/2014/main" id="{06E1DBC4-837A-48C2-B17F-CAA7FC91AF7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680" name="直線コネクタ 679">
          <a:extLst>
            <a:ext uri="{FF2B5EF4-FFF2-40B4-BE49-F238E27FC236}">
              <a16:creationId xmlns:a16="http://schemas.microsoft.com/office/drawing/2014/main" id="{C841F0EF-3110-4752-BE82-AE24424B6A6B}"/>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681" name="【保健センター・保健所】&#10;一人当たり面積最小値テキスト">
          <a:extLst>
            <a:ext uri="{FF2B5EF4-FFF2-40B4-BE49-F238E27FC236}">
              <a16:creationId xmlns:a16="http://schemas.microsoft.com/office/drawing/2014/main" id="{A2754F8E-1AB5-43AE-90BB-94A2DEB4746E}"/>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682" name="直線コネクタ 681">
          <a:extLst>
            <a:ext uri="{FF2B5EF4-FFF2-40B4-BE49-F238E27FC236}">
              <a16:creationId xmlns:a16="http://schemas.microsoft.com/office/drawing/2014/main" id="{937B28B6-7388-4EEC-A27E-B3BBC44CB814}"/>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683" name="【保健センター・保健所】&#10;一人当たり面積最大値テキスト">
          <a:extLst>
            <a:ext uri="{FF2B5EF4-FFF2-40B4-BE49-F238E27FC236}">
              <a16:creationId xmlns:a16="http://schemas.microsoft.com/office/drawing/2014/main" id="{28D9E5BD-990E-4B51-AE79-F060ECC7F104}"/>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684" name="直線コネクタ 683">
          <a:extLst>
            <a:ext uri="{FF2B5EF4-FFF2-40B4-BE49-F238E27FC236}">
              <a16:creationId xmlns:a16="http://schemas.microsoft.com/office/drawing/2014/main" id="{06C03F1C-CC30-41DB-9B4A-BBBB058E959B}"/>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685" name="【保健センター・保健所】&#10;一人当たり面積平均値テキスト">
          <a:extLst>
            <a:ext uri="{FF2B5EF4-FFF2-40B4-BE49-F238E27FC236}">
              <a16:creationId xmlns:a16="http://schemas.microsoft.com/office/drawing/2014/main" id="{C43E614E-72AE-4617-846E-EED9FAA81E13}"/>
            </a:ext>
          </a:extLst>
        </xdr:cNvPr>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686" name="フローチャート: 判断 685">
          <a:extLst>
            <a:ext uri="{FF2B5EF4-FFF2-40B4-BE49-F238E27FC236}">
              <a16:creationId xmlns:a16="http://schemas.microsoft.com/office/drawing/2014/main" id="{BCC59D94-84D2-477B-9149-00847E79F5A9}"/>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687" name="フローチャート: 判断 686">
          <a:extLst>
            <a:ext uri="{FF2B5EF4-FFF2-40B4-BE49-F238E27FC236}">
              <a16:creationId xmlns:a16="http://schemas.microsoft.com/office/drawing/2014/main" id="{4B44F9A7-4E78-4338-ABB9-9B85228442CF}"/>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688" name="フローチャート: 判断 687">
          <a:extLst>
            <a:ext uri="{FF2B5EF4-FFF2-40B4-BE49-F238E27FC236}">
              <a16:creationId xmlns:a16="http://schemas.microsoft.com/office/drawing/2014/main" id="{4979C7B2-75AD-4B81-9562-58B00077EA08}"/>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689" name="フローチャート: 判断 688">
          <a:extLst>
            <a:ext uri="{FF2B5EF4-FFF2-40B4-BE49-F238E27FC236}">
              <a16:creationId xmlns:a16="http://schemas.microsoft.com/office/drawing/2014/main" id="{581AF3FB-9825-4356-9EC0-E70368E0F1FC}"/>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690" name="フローチャート: 判断 689">
          <a:extLst>
            <a:ext uri="{FF2B5EF4-FFF2-40B4-BE49-F238E27FC236}">
              <a16:creationId xmlns:a16="http://schemas.microsoft.com/office/drawing/2014/main" id="{245B8CB6-71BE-427F-953E-D0134B37BD86}"/>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6A80DAC-562A-461A-ADB4-F0D5475D4A4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3329C828-1EEF-4634-AF91-7E71E97F5B5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433A501B-A855-4530-ABB7-6052E7B790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C177AD0-0BB0-4753-86CF-5DF1A2788D0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D96098D0-1D88-446F-9331-152A0614840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53340</xdr:rowOff>
    </xdr:from>
    <xdr:to>
      <xdr:col>116</xdr:col>
      <xdr:colOff>114300</xdr:colOff>
      <xdr:row>63</xdr:row>
      <xdr:rowOff>154940</xdr:rowOff>
    </xdr:to>
    <xdr:sp macro="" textlink="">
      <xdr:nvSpPr>
        <xdr:cNvPr id="696" name="楕円 695">
          <a:extLst>
            <a:ext uri="{FF2B5EF4-FFF2-40B4-BE49-F238E27FC236}">
              <a16:creationId xmlns:a16="http://schemas.microsoft.com/office/drawing/2014/main" id="{DA6D47A5-91DA-4988-95D6-6A04484CB0D5}"/>
            </a:ext>
          </a:extLst>
        </xdr:cNvPr>
        <xdr:cNvSpPr/>
      </xdr:nvSpPr>
      <xdr:spPr>
        <a:xfrm>
          <a:off x="22110700" y="108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139717</xdr:rowOff>
    </xdr:from>
    <xdr:ext cx="469744" cy="259045"/>
    <xdr:sp macro="" textlink="">
      <xdr:nvSpPr>
        <xdr:cNvPr id="697" name="【保健センター・保健所】&#10;一人当たり面積該当値テキスト">
          <a:extLst>
            <a:ext uri="{FF2B5EF4-FFF2-40B4-BE49-F238E27FC236}">
              <a16:creationId xmlns:a16="http://schemas.microsoft.com/office/drawing/2014/main" id="{3552D758-9786-4C99-84A1-A2A32E4D6EF5}"/>
            </a:ext>
          </a:extLst>
        </xdr:cNvPr>
        <xdr:cNvSpPr txBox="1"/>
      </xdr:nvSpPr>
      <xdr:spPr>
        <a:xfrm>
          <a:off x="22199600" y="1076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57150</xdr:rowOff>
    </xdr:from>
    <xdr:to>
      <xdr:col>112</xdr:col>
      <xdr:colOff>38100</xdr:colOff>
      <xdr:row>63</xdr:row>
      <xdr:rowOff>158750</xdr:rowOff>
    </xdr:to>
    <xdr:sp macro="" textlink="">
      <xdr:nvSpPr>
        <xdr:cNvPr id="698" name="楕円 697">
          <a:extLst>
            <a:ext uri="{FF2B5EF4-FFF2-40B4-BE49-F238E27FC236}">
              <a16:creationId xmlns:a16="http://schemas.microsoft.com/office/drawing/2014/main" id="{3241568D-BBE8-4050-BF33-0DF61E50923D}"/>
            </a:ext>
          </a:extLst>
        </xdr:cNvPr>
        <xdr:cNvSpPr/>
      </xdr:nvSpPr>
      <xdr:spPr>
        <a:xfrm>
          <a:off x="21272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104140</xdr:rowOff>
    </xdr:from>
    <xdr:to>
      <xdr:col>116</xdr:col>
      <xdr:colOff>63500</xdr:colOff>
      <xdr:row>63</xdr:row>
      <xdr:rowOff>107950</xdr:rowOff>
    </xdr:to>
    <xdr:cxnSp macro="">
      <xdr:nvCxnSpPr>
        <xdr:cNvPr id="699" name="直線コネクタ 698">
          <a:extLst>
            <a:ext uri="{FF2B5EF4-FFF2-40B4-BE49-F238E27FC236}">
              <a16:creationId xmlns:a16="http://schemas.microsoft.com/office/drawing/2014/main" id="{1C2FC519-E6D8-4400-9798-28F22A87B176}"/>
            </a:ext>
          </a:extLst>
        </xdr:cNvPr>
        <xdr:cNvCxnSpPr/>
      </xdr:nvCxnSpPr>
      <xdr:spPr>
        <a:xfrm flipV="1">
          <a:off x="21323300" y="109054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700" name="楕円 699">
          <a:extLst>
            <a:ext uri="{FF2B5EF4-FFF2-40B4-BE49-F238E27FC236}">
              <a16:creationId xmlns:a16="http://schemas.microsoft.com/office/drawing/2014/main" id="{B624DA86-F56A-47F1-87B4-97D4E609DD0C}"/>
            </a:ext>
          </a:extLst>
        </xdr:cNvPr>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107950</xdr:rowOff>
    </xdr:from>
    <xdr:to>
      <xdr:col>111</xdr:col>
      <xdr:colOff>177800</xdr:colOff>
      <xdr:row>63</xdr:row>
      <xdr:rowOff>114300</xdr:rowOff>
    </xdr:to>
    <xdr:cxnSp macro="">
      <xdr:nvCxnSpPr>
        <xdr:cNvPr id="701" name="直線コネクタ 700">
          <a:extLst>
            <a:ext uri="{FF2B5EF4-FFF2-40B4-BE49-F238E27FC236}">
              <a16:creationId xmlns:a16="http://schemas.microsoft.com/office/drawing/2014/main" id="{CC3F6729-1167-496B-B7C9-B1E74E715820}"/>
            </a:ext>
          </a:extLst>
        </xdr:cNvPr>
        <xdr:cNvCxnSpPr/>
      </xdr:nvCxnSpPr>
      <xdr:spPr>
        <a:xfrm flipV="1">
          <a:off x="20434300" y="109093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702" name="楕円 701">
          <a:extLst>
            <a:ext uri="{FF2B5EF4-FFF2-40B4-BE49-F238E27FC236}">
              <a16:creationId xmlns:a16="http://schemas.microsoft.com/office/drawing/2014/main" id="{0884C37A-2EB9-4810-9CF4-914C7F17B80D}"/>
            </a:ext>
          </a:extLst>
        </xdr:cNvPr>
        <xdr:cNvSpPr/>
      </xdr:nvSpPr>
      <xdr:spPr>
        <a:xfrm>
          <a:off x="19494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114300</xdr:rowOff>
    </xdr:from>
    <xdr:to>
      <xdr:col>107</xdr:col>
      <xdr:colOff>50800</xdr:colOff>
      <xdr:row>63</xdr:row>
      <xdr:rowOff>114300</xdr:rowOff>
    </xdr:to>
    <xdr:cxnSp macro="">
      <xdr:nvCxnSpPr>
        <xdr:cNvPr id="703" name="直線コネクタ 702">
          <a:extLst>
            <a:ext uri="{FF2B5EF4-FFF2-40B4-BE49-F238E27FC236}">
              <a16:creationId xmlns:a16="http://schemas.microsoft.com/office/drawing/2014/main" id="{66E2694E-716C-407D-B9D2-432FE1A10AB3}"/>
            </a:ext>
          </a:extLst>
        </xdr:cNvPr>
        <xdr:cNvCxnSpPr/>
      </xdr:nvCxnSpPr>
      <xdr:spPr>
        <a:xfrm>
          <a:off x="19545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66040</xdr:rowOff>
    </xdr:from>
    <xdr:to>
      <xdr:col>98</xdr:col>
      <xdr:colOff>38100</xdr:colOff>
      <xdr:row>63</xdr:row>
      <xdr:rowOff>167640</xdr:rowOff>
    </xdr:to>
    <xdr:sp macro="" textlink="">
      <xdr:nvSpPr>
        <xdr:cNvPr id="704" name="楕円 703">
          <a:extLst>
            <a:ext uri="{FF2B5EF4-FFF2-40B4-BE49-F238E27FC236}">
              <a16:creationId xmlns:a16="http://schemas.microsoft.com/office/drawing/2014/main" id="{633FC634-AC10-42AC-BD09-949F67495104}"/>
            </a:ext>
          </a:extLst>
        </xdr:cNvPr>
        <xdr:cNvSpPr/>
      </xdr:nvSpPr>
      <xdr:spPr>
        <a:xfrm>
          <a:off x="18605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114300</xdr:rowOff>
    </xdr:from>
    <xdr:to>
      <xdr:col>102</xdr:col>
      <xdr:colOff>114300</xdr:colOff>
      <xdr:row>63</xdr:row>
      <xdr:rowOff>116840</xdr:rowOff>
    </xdr:to>
    <xdr:cxnSp macro="">
      <xdr:nvCxnSpPr>
        <xdr:cNvPr id="705" name="直線コネクタ 704">
          <a:extLst>
            <a:ext uri="{FF2B5EF4-FFF2-40B4-BE49-F238E27FC236}">
              <a16:creationId xmlns:a16="http://schemas.microsoft.com/office/drawing/2014/main" id="{44786C36-CB1E-4FF5-926E-45902D1B6146}"/>
            </a:ext>
          </a:extLst>
        </xdr:cNvPr>
        <xdr:cNvCxnSpPr/>
      </xdr:nvCxnSpPr>
      <xdr:spPr>
        <a:xfrm flipV="1">
          <a:off x="18656300" y="109156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706" name="n_1aveValue【保健センター・保健所】&#10;一人当たり面積">
          <a:extLst>
            <a:ext uri="{FF2B5EF4-FFF2-40B4-BE49-F238E27FC236}">
              <a16:creationId xmlns:a16="http://schemas.microsoft.com/office/drawing/2014/main" id="{8D2BEE59-B05C-4308-9BD4-75E2986913CF}"/>
            </a:ext>
          </a:extLst>
        </xdr:cNvPr>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707" name="n_2aveValue【保健センター・保健所】&#10;一人当たり面積">
          <a:extLst>
            <a:ext uri="{FF2B5EF4-FFF2-40B4-BE49-F238E27FC236}">
              <a16:creationId xmlns:a16="http://schemas.microsoft.com/office/drawing/2014/main" id="{80D36481-BC87-4D34-9419-10CCDC6BE8B5}"/>
            </a:ext>
          </a:extLst>
        </xdr:cNvPr>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708" name="n_3aveValue【保健センター・保健所】&#10;一人当たり面積">
          <a:extLst>
            <a:ext uri="{FF2B5EF4-FFF2-40B4-BE49-F238E27FC236}">
              <a16:creationId xmlns:a16="http://schemas.microsoft.com/office/drawing/2014/main" id="{1DA56CD8-2CB2-4E37-9ECA-46DE1B9EFC75}"/>
            </a:ext>
          </a:extLst>
        </xdr:cNvPr>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709" name="n_4aveValue【保健センター・保健所】&#10;一人当たり面積">
          <a:extLst>
            <a:ext uri="{FF2B5EF4-FFF2-40B4-BE49-F238E27FC236}">
              <a16:creationId xmlns:a16="http://schemas.microsoft.com/office/drawing/2014/main" id="{559671FB-B315-4627-BCA0-10CBB84BC020}"/>
            </a:ext>
          </a:extLst>
        </xdr:cNvPr>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149877</xdr:rowOff>
    </xdr:from>
    <xdr:ext cx="469744" cy="259045"/>
    <xdr:sp macro="" textlink="">
      <xdr:nvSpPr>
        <xdr:cNvPr id="710" name="n_1mainValue【保健センター・保健所】&#10;一人当たり面積">
          <a:extLst>
            <a:ext uri="{FF2B5EF4-FFF2-40B4-BE49-F238E27FC236}">
              <a16:creationId xmlns:a16="http://schemas.microsoft.com/office/drawing/2014/main" id="{23EFC7B4-387E-4978-943E-8489BBD3EB6D}"/>
            </a:ext>
          </a:extLst>
        </xdr:cNvPr>
        <xdr:cNvSpPr txBox="1"/>
      </xdr:nvSpPr>
      <xdr:spPr>
        <a:xfrm>
          <a:off x="210757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711" name="n_2mainValue【保健センター・保健所】&#10;一人当たり面積">
          <a:extLst>
            <a:ext uri="{FF2B5EF4-FFF2-40B4-BE49-F238E27FC236}">
              <a16:creationId xmlns:a16="http://schemas.microsoft.com/office/drawing/2014/main" id="{00B9A50B-D01A-41D3-ACDA-A2010D65C758}"/>
            </a:ext>
          </a:extLst>
        </xdr:cNvPr>
        <xdr:cNvSpPr txBox="1"/>
      </xdr:nvSpPr>
      <xdr:spPr>
        <a:xfrm>
          <a:off x="20199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712" name="n_3mainValue【保健センター・保健所】&#10;一人当たり面積">
          <a:extLst>
            <a:ext uri="{FF2B5EF4-FFF2-40B4-BE49-F238E27FC236}">
              <a16:creationId xmlns:a16="http://schemas.microsoft.com/office/drawing/2014/main" id="{E9DF70E6-B9B1-4CD3-9497-D5648ABEFD94}"/>
            </a:ext>
          </a:extLst>
        </xdr:cNvPr>
        <xdr:cNvSpPr txBox="1"/>
      </xdr:nvSpPr>
      <xdr:spPr>
        <a:xfrm>
          <a:off x="19310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158767</xdr:rowOff>
    </xdr:from>
    <xdr:ext cx="469744" cy="259045"/>
    <xdr:sp macro="" textlink="">
      <xdr:nvSpPr>
        <xdr:cNvPr id="713" name="n_4mainValue【保健センター・保健所】&#10;一人当たり面積">
          <a:extLst>
            <a:ext uri="{FF2B5EF4-FFF2-40B4-BE49-F238E27FC236}">
              <a16:creationId xmlns:a16="http://schemas.microsoft.com/office/drawing/2014/main" id="{25F35694-5809-4D17-9E1E-4B8F434B0301}"/>
            </a:ext>
          </a:extLst>
        </xdr:cNvPr>
        <xdr:cNvSpPr txBox="1"/>
      </xdr:nvSpPr>
      <xdr:spPr>
        <a:xfrm>
          <a:off x="18421427" y="1096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D0C7CA73-2EBF-4A99-BBFA-3688BB8B48A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F57ABC74-A394-4C08-B579-D0F53F0CE6D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4B6B99BC-323D-426E-8738-6E1D11C505E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EC7B7D89-B6CA-4AF7-A162-A39030335B8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A5182A1A-51CC-43B2-A944-8546F20027C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DBC64A82-FF31-4E86-871C-EDC5931E059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99E60F98-FDE7-4E5F-972E-30DA1809A5F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A9BB3B98-3B34-4F22-9F56-E697090D00F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F22B76B5-57B2-47A4-B366-2555A1EBF5C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B66CB109-783B-42F7-AA14-9F8FA759BCE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97F15423-165A-4331-AF1A-E7A64848A50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5" name="直線コネクタ 724">
          <a:extLst>
            <a:ext uri="{FF2B5EF4-FFF2-40B4-BE49-F238E27FC236}">
              <a16:creationId xmlns:a16="http://schemas.microsoft.com/office/drawing/2014/main" id="{87854A63-78E5-418D-88C0-4E651F1BDD3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6" name="テキスト ボックス 725">
          <a:extLst>
            <a:ext uri="{FF2B5EF4-FFF2-40B4-BE49-F238E27FC236}">
              <a16:creationId xmlns:a16="http://schemas.microsoft.com/office/drawing/2014/main" id="{BF171124-BE50-4BE6-AF44-78906EC7D20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7" name="直線コネクタ 726">
          <a:extLst>
            <a:ext uri="{FF2B5EF4-FFF2-40B4-BE49-F238E27FC236}">
              <a16:creationId xmlns:a16="http://schemas.microsoft.com/office/drawing/2014/main" id="{EEECF8DF-507A-46DD-9C1D-27B2D1DF948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8" name="テキスト ボックス 727">
          <a:extLst>
            <a:ext uri="{FF2B5EF4-FFF2-40B4-BE49-F238E27FC236}">
              <a16:creationId xmlns:a16="http://schemas.microsoft.com/office/drawing/2014/main" id="{6B53ADCA-CB7B-4F17-BDC8-B8C3F399396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9" name="直線コネクタ 728">
          <a:extLst>
            <a:ext uri="{FF2B5EF4-FFF2-40B4-BE49-F238E27FC236}">
              <a16:creationId xmlns:a16="http://schemas.microsoft.com/office/drawing/2014/main" id="{5DFAD499-3247-4808-8E0A-4A9098303A6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0" name="テキスト ボックス 729">
          <a:extLst>
            <a:ext uri="{FF2B5EF4-FFF2-40B4-BE49-F238E27FC236}">
              <a16:creationId xmlns:a16="http://schemas.microsoft.com/office/drawing/2014/main" id="{5993451F-4D2B-43AF-93FF-5C5877B30D9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1" name="直線コネクタ 730">
          <a:extLst>
            <a:ext uri="{FF2B5EF4-FFF2-40B4-BE49-F238E27FC236}">
              <a16:creationId xmlns:a16="http://schemas.microsoft.com/office/drawing/2014/main" id="{E702FCB0-089A-4D5C-B8FF-6C0B2B37E55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2" name="テキスト ボックス 731">
          <a:extLst>
            <a:ext uri="{FF2B5EF4-FFF2-40B4-BE49-F238E27FC236}">
              <a16:creationId xmlns:a16="http://schemas.microsoft.com/office/drawing/2014/main" id="{477F60A8-D60E-43FC-B028-F6771A2ADA7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3" name="直線コネクタ 732">
          <a:extLst>
            <a:ext uri="{FF2B5EF4-FFF2-40B4-BE49-F238E27FC236}">
              <a16:creationId xmlns:a16="http://schemas.microsoft.com/office/drawing/2014/main" id="{00DE19BE-2BB3-4768-A03D-C6E26F01DF3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4" name="テキスト ボックス 733">
          <a:extLst>
            <a:ext uri="{FF2B5EF4-FFF2-40B4-BE49-F238E27FC236}">
              <a16:creationId xmlns:a16="http://schemas.microsoft.com/office/drawing/2014/main" id="{8D75F570-BD64-4147-BB65-B7EE87112DA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a:extLst>
            <a:ext uri="{FF2B5EF4-FFF2-40B4-BE49-F238E27FC236}">
              <a16:creationId xmlns:a16="http://schemas.microsoft.com/office/drawing/2014/main" id="{D53FFC0C-AEAA-4025-BE92-0B966C5E18B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6" name="テキスト ボックス 735">
          <a:extLst>
            <a:ext uri="{FF2B5EF4-FFF2-40B4-BE49-F238E27FC236}">
              <a16:creationId xmlns:a16="http://schemas.microsoft.com/office/drawing/2014/main" id="{1E83879A-92C0-4ACC-9A91-3DE90F63D8E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6237FED5-BE89-4827-9292-D4520CB8749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738" name="直線コネクタ 737">
          <a:extLst>
            <a:ext uri="{FF2B5EF4-FFF2-40B4-BE49-F238E27FC236}">
              <a16:creationId xmlns:a16="http://schemas.microsoft.com/office/drawing/2014/main" id="{FDADD68B-DBB9-4057-905F-077EB55E22B8}"/>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739" name="【消防施設】&#10;有形固定資産減価償却率最小値テキスト">
          <a:extLst>
            <a:ext uri="{FF2B5EF4-FFF2-40B4-BE49-F238E27FC236}">
              <a16:creationId xmlns:a16="http://schemas.microsoft.com/office/drawing/2014/main" id="{D7686838-9E50-4566-BA12-04868E641F90}"/>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40" name="直線コネクタ 739">
          <a:extLst>
            <a:ext uri="{FF2B5EF4-FFF2-40B4-BE49-F238E27FC236}">
              <a16:creationId xmlns:a16="http://schemas.microsoft.com/office/drawing/2014/main" id="{C875756C-3857-411C-9059-6F90B4F4FA71}"/>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1" name="【消防施設】&#10;有形固定資産減価償却率最大値テキスト">
          <a:extLst>
            <a:ext uri="{FF2B5EF4-FFF2-40B4-BE49-F238E27FC236}">
              <a16:creationId xmlns:a16="http://schemas.microsoft.com/office/drawing/2014/main" id="{74FF5D2D-4B6F-4F3F-8831-D06854AC1E26}"/>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2" name="直線コネクタ 741">
          <a:extLst>
            <a:ext uri="{FF2B5EF4-FFF2-40B4-BE49-F238E27FC236}">
              <a16:creationId xmlns:a16="http://schemas.microsoft.com/office/drawing/2014/main" id="{AA94868F-97C0-42BF-B70A-9FF18FC4A711}"/>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6E2A0A0B-4614-479E-A8C7-E196AC2B2EF9}"/>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744" name="フローチャート: 判断 743">
          <a:extLst>
            <a:ext uri="{FF2B5EF4-FFF2-40B4-BE49-F238E27FC236}">
              <a16:creationId xmlns:a16="http://schemas.microsoft.com/office/drawing/2014/main" id="{B3FE2D45-7DEE-43BE-8E49-F330DF38CEA7}"/>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745" name="フローチャート: 判断 744">
          <a:extLst>
            <a:ext uri="{FF2B5EF4-FFF2-40B4-BE49-F238E27FC236}">
              <a16:creationId xmlns:a16="http://schemas.microsoft.com/office/drawing/2014/main" id="{F4532830-5C44-4477-BD91-0609C439E97A}"/>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46" name="フローチャート: 判断 745">
          <a:extLst>
            <a:ext uri="{FF2B5EF4-FFF2-40B4-BE49-F238E27FC236}">
              <a16:creationId xmlns:a16="http://schemas.microsoft.com/office/drawing/2014/main" id="{0985E149-4E10-47D3-94D1-AE36B06600E7}"/>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747" name="フローチャート: 判断 746">
          <a:extLst>
            <a:ext uri="{FF2B5EF4-FFF2-40B4-BE49-F238E27FC236}">
              <a16:creationId xmlns:a16="http://schemas.microsoft.com/office/drawing/2014/main" id="{93B3A5C8-5384-41E0-8FA0-11AF4AE90709}"/>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748" name="フローチャート: 判断 747">
          <a:extLst>
            <a:ext uri="{FF2B5EF4-FFF2-40B4-BE49-F238E27FC236}">
              <a16:creationId xmlns:a16="http://schemas.microsoft.com/office/drawing/2014/main" id="{AE845525-F40E-410C-A5D7-243F1AA5BAEF}"/>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68254CDC-4978-477F-9AA4-39300CCAC42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C18D2C74-1DF6-4ABE-9811-8DEAAFBBEBF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F43C9C41-891D-44F4-9803-5B9629304CA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48BAFB7E-EB23-4EA7-9C5F-0AE89BA2C82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76639888-8F33-4790-9CCB-361A871790F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73025</xdr:rowOff>
    </xdr:from>
    <xdr:to>
      <xdr:col>85</xdr:col>
      <xdr:colOff>177800</xdr:colOff>
      <xdr:row>80</xdr:row>
      <xdr:rowOff>3175</xdr:rowOff>
    </xdr:to>
    <xdr:sp macro="" textlink="">
      <xdr:nvSpPr>
        <xdr:cNvPr id="754" name="楕円 753">
          <a:extLst>
            <a:ext uri="{FF2B5EF4-FFF2-40B4-BE49-F238E27FC236}">
              <a16:creationId xmlns:a16="http://schemas.microsoft.com/office/drawing/2014/main" id="{F8D88991-1AC8-4D7A-A6F5-D4138ED27F8A}"/>
            </a:ext>
          </a:extLst>
        </xdr:cNvPr>
        <xdr:cNvSpPr/>
      </xdr:nvSpPr>
      <xdr:spPr>
        <a:xfrm>
          <a:off x="162687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95902</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7396AC05-593D-4BD1-81E2-8B85226DD2A3}"/>
            </a:ext>
          </a:extLst>
        </xdr:cNvPr>
        <xdr:cNvSpPr txBox="1"/>
      </xdr:nvSpPr>
      <xdr:spPr>
        <a:xfrm>
          <a:off x="16357600"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36830</xdr:rowOff>
    </xdr:from>
    <xdr:to>
      <xdr:col>81</xdr:col>
      <xdr:colOff>101600</xdr:colOff>
      <xdr:row>79</xdr:row>
      <xdr:rowOff>138430</xdr:rowOff>
    </xdr:to>
    <xdr:sp macro="" textlink="">
      <xdr:nvSpPr>
        <xdr:cNvPr id="756" name="楕円 755">
          <a:extLst>
            <a:ext uri="{FF2B5EF4-FFF2-40B4-BE49-F238E27FC236}">
              <a16:creationId xmlns:a16="http://schemas.microsoft.com/office/drawing/2014/main" id="{E6D1728D-D6AB-4329-B3DE-A3DF94A01EFB}"/>
            </a:ext>
          </a:extLst>
        </xdr:cNvPr>
        <xdr:cNvSpPr/>
      </xdr:nvSpPr>
      <xdr:spPr>
        <a:xfrm>
          <a:off x="15430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87630</xdr:rowOff>
    </xdr:from>
    <xdr:to>
      <xdr:col>85</xdr:col>
      <xdr:colOff>127000</xdr:colOff>
      <xdr:row>79</xdr:row>
      <xdr:rowOff>123825</xdr:rowOff>
    </xdr:to>
    <xdr:cxnSp macro="">
      <xdr:nvCxnSpPr>
        <xdr:cNvPr id="757" name="直線コネクタ 756">
          <a:extLst>
            <a:ext uri="{FF2B5EF4-FFF2-40B4-BE49-F238E27FC236}">
              <a16:creationId xmlns:a16="http://schemas.microsoft.com/office/drawing/2014/main" id="{C3C8066E-CE5B-4425-A431-BDC41DDE2D1C}"/>
            </a:ext>
          </a:extLst>
        </xdr:cNvPr>
        <xdr:cNvCxnSpPr/>
      </xdr:nvCxnSpPr>
      <xdr:spPr>
        <a:xfrm>
          <a:off x="15481300" y="136321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636</xdr:rowOff>
    </xdr:from>
    <xdr:to>
      <xdr:col>76</xdr:col>
      <xdr:colOff>165100</xdr:colOff>
      <xdr:row>79</xdr:row>
      <xdr:rowOff>102236</xdr:rowOff>
    </xdr:to>
    <xdr:sp macro="" textlink="">
      <xdr:nvSpPr>
        <xdr:cNvPr id="758" name="楕円 757">
          <a:extLst>
            <a:ext uri="{FF2B5EF4-FFF2-40B4-BE49-F238E27FC236}">
              <a16:creationId xmlns:a16="http://schemas.microsoft.com/office/drawing/2014/main" id="{833E6B50-BD4C-4189-82BF-7F342D657EB5}"/>
            </a:ext>
          </a:extLst>
        </xdr:cNvPr>
        <xdr:cNvSpPr/>
      </xdr:nvSpPr>
      <xdr:spPr>
        <a:xfrm>
          <a:off x="145415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51436</xdr:rowOff>
    </xdr:from>
    <xdr:to>
      <xdr:col>81</xdr:col>
      <xdr:colOff>50800</xdr:colOff>
      <xdr:row>79</xdr:row>
      <xdr:rowOff>87630</xdr:rowOff>
    </xdr:to>
    <xdr:cxnSp macro="">
      <xdr:nvCxnSpPr>
        <xdr:cNvPr id="759" name="直線コネクタ 758">
          <a:extLst>
            <a:ext uri="{FF2B5EF4-FFF2-40B4-BE49-F238E27FC236}">
              <a16:creationId xmlns:a16="http://schemas.microsoft.com/office/drawing/2014/main" id="{A793F08E-4660-477D-976D-0A2E71801CB1}"/>
            </a:ext>
          </a:extLst>
        </xdr:cNvPr>
        <xdr:cNvCxnSpPr/>
      </xdr:nvCxnSpPr>
      <xdr:spPr>
        <a:xfrm>
          <a:off x="14592300" y="135959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135889</xdr:rowOff>
    </xdr:from>
    <xdr:to>
      <xdr:col>72</xdr:col>
      <xdr:colOff>38100</xdr:colOff>
      <xdr:row>79</xdr:row>
      <xdr:rowOff>66039</xdr:rowOff>
    </xdr:to>
    <xdr:sp macro="" textlink="">
      <xdr:nvSpPr>
        <xdr:cNvPr id="760" name="楕円 759">
          <a:extLst>
            <a:ext uri="{FF2B5EF4-FFF2-40B4-BE49-F238E27FC236}">
              <a16:creationId xmlns:a16="http://schemas.microsoft.com/office/drawing/2014/main" id="{308BD504-9F29-42ED-B34D-28A2FB549DE0}"/>
            </a:ext>
          </a:extLst>
        </xdr:cNvPr>
        <xdr:cNvSpPr/>
      </xdr:nvSpPr>
      <xdr:spPr>
        <a:xfrm>
          <a:off x="13652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15239</xdr:rowOff>
    </xdr:from>
    <xdr:to>
      <xdr:col>76</xdr:col>
      <xdr:colOff>114300</xdr:colOff>
      <xdr:row>79</xdr:row>
      <xdr:rowOff>51436</xdr:rowOff>
    </xdr:to>
    <xdr:cxnSp macro="">
      <xdr:nvCxnSpPr>
        <xdr:cNvPr id="761" name="直線コネクタ 760">
          <a:extLst>
            <a:ext uri="{FF2B5EF4-FFF2-40B4-BE49-F238E27FC236}">
              <a16:creationId xmlns:a16="http://schemas.microsoft.com/office/drawing/2014/main" id="{15AE4D10-11E4-410D-B868-AC61CF7D3BEB}"/>
            </a:ext>
          </a:extLst>
        </xdr:cNvPr>
        <xdr:cNvCxnSpPr/>
      </xdr:nvCxnSpPr>
      <xdr:spPr>
        <a:xfrm>
          <a:off x="13703300" y="135597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99695</xdr:rowOff>
    </xdr:from>
    <xdr:to>
      <xdr:col>67</xdr:col>
      <xdr:colOff>101600</xdr:colOff>
      <xdr:row>79</xdr:row>
      <xdr:rowOff>29845</xdr:rowOff>
    </xdr:to>
    <xdr:sp macro="" textlink="">
      <xdr:nvSpPr>
        <xdr:cNvPr id="762" name="楕円 761">
          <a:extLst>
            <a:ext uri="{FF2B5EF4-FFF2-40B4-BE49-F238E27FC236}">
              <a16:creationId xmlns:a16="http://schemas.microsoft.com/office/drawing/2014/main" id="{C2B641A1-46BD-417C-84C4-5B1F93CDDE1E}"/>
            </a:ext>
          </a:extLst>
        </xdr:cNvPr>
        <xdr:cNvSpPr/>
      </xdr:nvSpPr>
      <xdr:spPr>
        <a:xfrm>
          <a:off x="12763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150495</xdr:rowOff>
    </xdr:from>
    <xdr:to>
      <xdr:col>71</xdr:col>
      <xdr:colOff>177800</xdr:colOff>
      <xdr:row>79</xdr:row>
      <xdr:rowOff>15239</xdr:rowOff>
    </xdr:to>
    <xdr:cxnSp macro="">
      <xdr:nvCxnSpPr>
        <xdr:cNvPr id="763" name="直線コネクタ 762">
          <a:extLst>
            <a:ext uri="{FF2B5EF4-FFF2-40B4-BE49-F238E27FC236}">
              <a16:creationId xmlns:a16="http://schemas.microsoft.com/office/drawing/2014/main" id="{5ADDDF8A-D493-438F-A5D1-F5D875203622}"/>
            </a:ext>
          </a:extLst>
        </xdr:cNvPr>
        <xdr:cNvCxnSpPr/>
      </xdr:nvCxnSpPr>
      <xdr:spPr>
        <a:xfrm>
          <a:off x="12814300" y="135235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764" name="n_1aveValue【消防施設】&#10;有形固定資産減価償却率">
          <a:extLst>
            <a:ext uri="{FF2B5EF4-FFF2-40B4-BE49-F238E27FC236}">
              <a16:creationId xmlns:a16="http://schemas.microsoft.com/office/drawing/2014/main" id="{6C55B2B0-DA21-4BBF-90D1-250C5DFD1EDB}"/>
            </a:ext>
          </a:extLst>
        </xdr:cNvPr>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65" name="n_2aveValue【消防施設】&#10;有形固定資産減価償却率">
          <a:extLst>
            <a:ext uri="{FF2B5EF4-FFF2-40B4-BE49-F238E27FC236}">
              <a16:creationId xmlns:a16="http://schemas.microsoft.com/office/drawing/2014/main" id="{39EED2AB-DD30-4217-84DE-C836C0AAA014}"/>
            </a:ext>
          </a:extLst>
        </xdr:cNvPr>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766" name="n_3aveValue【消防施設】&#10;有形固定資産減価償却率">
          <a:extLst>
            <a:ext uri="{FF2B5EF4-FFF2-40B4-BE49-F238E27FC236}">
              <a16:creationId xmlns:a16="http://schemas.microsoft.com/office/drawing/2014/main" id="{B1B24158-04FE-4868-BD70-28BC4441C2EF}"/>
            </a:ext>
          </a:extLst>
        </xdr:cNvPr>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131463</xdr:rowOff>
    </xdr:from>
    <xdr:ext cx="405111" cy="259045"/>
    <xdr:sp macro="" textlink="">
      <xdr:nvSpPr>
        <xdr:cNvPr id="767" name="n_4aveValue【消防施設】&#10;有形固定資産減価償却率">
          <a:extLst>
            <a:ext uri="{FF2B5EF4-FFF2-40B4-BE49-F238E27FC236}">
              <a16:creationId xmlns:a16="http://schemas.microsoft.com/office/drawing/2014/main" id="{DE37D42B-9477-46B8-B0F8-D3B66DDFD55B}"/>
            </a:ext>
          </a:extLst>
        </xdr:cNvPr>
        <xdr:cNvSpPr txBox="1"/>
      </xdr:nvSpPr>
      <xdr:spPr>
        <a:xfrm>
          <a:off x="12611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154957</xdr:rowOff>
    </xdr:from>
    <xdr:ext cx="405111" cy="259045"/>
    <xdr:sp macro="" textlink="">
      <xdr:nvSpPr>
        <xdr:cNvPr id="768" name="n_1mainValue【消防施設】&#10;有形固定資産減価償却率">
          <a:extLst>
            <a:ext uri="{FF2B5EF4-FFF2-40B4-BE49-F238E27FC236}">
              <a16:creationId xmlns:a16="http://schemas.microsoft.com/office/drawing/2014/main" id="{ED76BE12-5EB1-4536-8A0F-0FCDE9038CF6}"/>
            </a:ext>
          </a:extLst>
        </xdr:cNvPr>
        <xdr:cNvSpPr txBox="1"/>
      </xdr:nvSpPr>
      <xdr:spPr>
        <a:xfrm>
          <a:off x="152660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118763</xdr:rowOff>
    </xdr:from>
    <xdr:ext cx="405111" cy="259045"/>
    <xdr:sp macro="" textlink="">
      <xdr:nvSpPr>
        <xdr:cNvPr id="769" name="n_2mainValue【消防施設】&#10;有形固定資産減価償却率">
          <a:extLst>
            <a:ext uri="{FF2B5EF4-FFF2-40B4-BE49-F238E27FC236}">
              <a16:creationId xmlns:a16="http://schemas.microsoft.com/office/drawing/2014/main" id="{DC465AE0-14CA-4606-8CEE-0B3BB8D8FC5D}"/>
            </a:ext>
          </a:extLst>
        </xdr:cNvPr>
        <xdr:cNvSpPr txBox="1"/>
      </xdr:nvSpPr>
      <xdr:spPr>
        <a:xfrm>
          <a:off x="14389744" y="1332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82566</xdr:rowOff>
    </xdr:from>
    <xdr:ext cx="405111" cy="259045"/>
    <xdr:sp macro="" textlink="">
      <xdr:nvSpPr>
        <xdr:cNvPr id="770" name="n_3mainValue【消防施設】&#10;有形固定資産減価償却率">
          <a:extLst>
            <a:ext uri="{FF2B5EF4-FFF2-40B4-BE49-F238E27FC236}">
              <a16:creationId xmlns:a16="http://schemas.microsoft.com/office/drawing/2014/main" id="{59705432-E2CF-422A-9671-B34CC884736C}"/>
            </a:ext>
          </a:extLst>
        </xdr:cNvPr>
        <xdr:cNvSpPr txBox="1"/>
      </xdr:nvSpPr>
      <xdr:spPr>
        <a:xfrm>
          <a:off x="13500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46372</xdr:rowOff>
    </xdr:from>
    <xdr:ext cx="405111" cy="259045"/>
    <xdr:sp macro="" textlink="">
      <xdr:nvSpPr>
        <xdr:cNvPr id="771" name="n_4mainValue【消防施設】&#10;有形固定資産減価償却率">
          <a:extLst>
            <a:ext uri="{FF2B5EF4-FFF2-40B4-BE49-F238E27FC236}">
              <a16:creationId xmlns:a16="http://schemas.microsoft.com/office/drawing/2014/main" id="{9FCAA244-EA40-458A-A6CD-C05F982F33D0}"/>
            </a:ext>
          </a:extLst>
        </xdr:cNvPr>
        <xdr:cNvSpPr txBox="1"/>
      </xdr:nvSpPr>
      <xdr:spPr>
        <a:xfrm>
          <a:off x="12611744" y="1324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09BAC63C-E590-4596-A5B6-455AB0B4AD3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67348011-BB70-4BE9-88C6-C211AC8D727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3DC360E0-6241-4AF4-9C3F-756C9A7BECC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3444C150-466A-46AC-A012-26FE115ED79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313905D5-E1D3-480C-AB56-F1081C3040D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8A55B1F5-9A80-4981-B0B6-2F3AFCAFAD6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C747256B-2BC3-489C-817A-4FCF3711C3F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47BAD889-5EAF-4DF6-BDA6-2CB89EB1FB4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6EFDAFD7-C82B-4F05-968A-83E077C4515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08E4F357-AB0C-49B3-B3B8-C86DAF4936F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a:extLst>
            <a:ext uri="{FF2B5EF4-FFF2-40B4-BE49-F238E27FC236}">
              <a16:creationId xmlns:a16="http://schemas.microsoft.com/office/drawing/2014/main" id="{AA3CB364-D908-4634-A2B9-63A1CD4821A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a:extLst>
            <a:ext uri="{FF2B5EF4-FFF2-40B4-BE49-F238E27FC236}">
              <a16:creationId xmlns:a16="http://schemas.microsoft.com/office/drawing/2014/main" id="{E14FD3C7-FAF4-4B84-945A-86AFC290637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a:extLst>
            <a:ext uri="{FF2B5EF4-FFF2-40B4-BE49-F238E27FC236}">
              <a16:creationId xmlns:a16="http://schemas.microsoft.com/office/drawing/2014/main" id="{0668FFFA-FEC7-4E2D-8CCF-2D4B45D20F8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a:extLst>
            <a:ext uri="{FF2B5EF4-FFF2-40B4-BE49-F238E27FC236}">
              <a16:creationId xmlns:a16="http://schemas.microsoft.com/office/drawing/2014/main" id="{94969A97-D0C4-4AD0-826F-6403F509070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a:extLst>
            <a:ext uri="{FF2B5EF4-FFF2-40B4-BE49-F238E27FC236}">
              <a16:creationId xmlns:a16="http://schemas.microsoft.com/office/drawing/2014/main" id="{6518DF56-B476-4746-A710-B252C007902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a:extLst>
            <a:ext uri="{FF2B5EF4-FFF2-40B4-BE49-F238E27FC236}">
              <a16:creationId xmlns:a16="http://schemas.microsoft.com/office/drawing/2014/main" id="{91ECF0C3-BB68-40DE-B46D-608B58EE3F2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a:extLst>
            <a:ext uri="{FF2B5EF4-FFF2-40B4-BE49-F238E27FC236}">
              <a16:creationId xmlns:a16="http://schemas.microsoft.com/office/drawing/2014/main" id="{2D05BA06-23A9-4B73-8425-BE1834C3928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a:extLst>
            <a:ext uri="{FF2B5EF4-FFF2-40B4-BE49-F238E27FC236}">
              <a16:creationId xmlns:a16="http://schemas.microsoft.com/office/drawing/2014/main" id="{729BAD64-EBC6-4599-BD7D-5B3FA4B59B7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74337F2F-61F8-401D-91DC-9C85B831D95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DF5ADD79-CDB7-45BF-A7E3-3A1F2675252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7E36F506-3496-4AB9-9A60-3BF97569807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793" name="直線コネクタ 792">
          <a:extLst>
            <a:ext uri="{FF2B5EF4-FFF2-40B4-BE49-F238E27FC236}">
              <a16:creationId xmlns:a16="http://schemas.microsoft.com/office/drawing/2014/main" id="{F0519B05-D422-40F8-9F96-3AF40826CB69}"/>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794" name="【消防施設】&#10;一人当たり面積最小値テキスト">
          <a:extLst>
            <a:ext uri="{FF2B5EF4-FFF2-40B4-BE49-F238E27FC236}">
              <a16:creationId xmlns:a16="http://schemas.microsoft.com/office/drawing/2014/main" id="{30FC60BA-AAAC-42AA-909F-7D5462A08F3E}"/>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795" name="直線コネクタ 794">
          <a:extLst>
            <a:ext uri="{FF2B5EF4-FFF2-40B4-BE49-F238E27FC236}">
              <a16:creationId xmlns:a16="http://schemas.microsoft.com/office/drawing/2014/main" id="{8FB42FF6-2FAF-488B-9AFB-161767EC1822}"/>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796" name="【消防施設】&#10;一人当たり面積最大値テキスト">
          <a:extLst>
            <a:ext uri="{FF2B5EF4-FFF2-40B4-BE49-F238E27FC236}">
              <a16:creationId xmlns:a16="http://schemas.microsoft.com/office/drawing/2014/main" id="{1FDBD13E-4DFF-42E9-969C-A93D982DBD8D}"/>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797" name="直線コネクタ 796">
          <a:extLst>
            <a:ext uri="{FF2B5EF4-FFF2-40B4-BE49-F238E27FC236}">
              <a16:creationId xmlns:a16="http://schemas.microsoft.com/office/drawing/2014/main" id="{BB96763B-D53B-4B9C-AEF9-B2C19CCEAD3A}"/>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798" name="【消防施設】&#10;一人当たり面積平均値テキスト">
          <a:extLst>
            <a:ext uri="{FF2B5EF4-FFF2-40B4-BE49-F238E27FC236}">
              <a16:creationId xmlns:a16="http://schemas.microsoft.com/office/drawing/2014/main" id="{332D50FF-DA0A-480E-8E90-3B47A44048A6}"/>
            </a:ext>
          </a:extLst>
        </xdr:cNvPr>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799" name="フローチャート: 判断 798">
          <a:extLst>
            <a:ext uri="{FF2B5EF4-FFF2-40B4-BE49-F238E27FC236}">
              <a16:creationId xmlns:a16="http://schemas.microsoft.com/office/drawing/2014/main" id="{9A6FF92E-8752-46B4-8E9A-317250358970}"/>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800" name="フローチャート: 判断 799">
          <a:extLst>
            <a:ext uri="{FF2B5EF4-FFF2-40B4-BE49-F238E27FC236}">
              <a16:creationId xmlns:a16="http://schemas.microsoft.com/office/drawing/2014/main" id="{48375040-CD19-471C-8CBE-4D64F00ECA09}"/>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801" name="フローチャート: 判断 800">
          <a:extLst>
            <a:ext uri="{FF2B5EF4-FFF2-40B4-BE49-F238E27FC236}">
              <a16:creationId xmlns:a16="http://schemas.microsoft.com/office/drawing/2014/main" id="{488BF0CD-91C7-42D8-BB47-F692F02F3137}"/>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02" name="フローチャート: 判断 801">
          <a:extLst>
            <a:ext uri="{FF2B5EF4-FFF2-40B4-BE49-F238E27FC236}">
              <a16:creationId xmlns:a16="http://schemas.microsoft.com/office/drawing/2014/main" id="{ACC7A29B-1043-4F3E-8170-625A0183687A}"/>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803" name="フローチャート: 判断 802">
          <a:extLst>
            <a:ext uri="{FF2B5EF4-FFF2-40B4-BE49-F238E27FC236}">
              <a16:creationId xmlns:a16="http://schemas.microsoft.com/office/drawing/2014/main" id="{2CDEAC81-F4A1-4569-A404-ECBC45B09F42}"/>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D4D766AE-17B0-4F7A-BADD-5E2DAC15FEF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DB23AD6B-ED74-44CD-BD40-ECDB7C4976F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C68C0731-D466-4EE1-B6A0-DF984DD1216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B5188F6-3C99-4379-A72E-1DF60C5F0E3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A5D24238-14D5-42A7-BE69-DB8FF6E8796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34849</xdr:rowOff>
    </xdr:from>
    <xdr:to>
      <xdr:col>116</xdr:col>
      <xdr:colOff>114300</xdr:colOff>
      <xdr:row>85</xdr:row>
      <xdr:rowOff>136449</xdr:rowOff>
    </xdr:to>
    <xdr:sp macro="" textlink="">
      <xdr:nvSpPr>
        <xdr:cNvPr id="809" name="楕円 808">
          <a:extLst>
            <a:ext uri="{FF2B5EF4-FFF2-40B4-BE49-F238E27FC236}">
              <a16:creationId xmlns:a16="http://schemas.microsoft.com/office/drawing/2014/main" id="{8CF58321-71F4-4C7F-9F4B-23A2B73F525A}"/>
            </a:ext>
          </a:extLst>
        </xdr:cNvPr>
        <xdr:cNvSpPr/>
      </xdr:nvSpPr>
      <xdr:spPr>
        <a:xfrm>
          <a:off x="22110700" y="1460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11447</xdr:rowOff>
    </xdr:from>
    <xdr:ext cx="469744" cy="259045"/>
    <xdr:sp macro="" textlink="">
      <xdr:nvSpPr>
        <xdr:cNvPr id="810" name="【消防施設】&#10;一人当たり面積該当値テキスト">
          <a:extLst>
            <a:ext uri="{FF2B5EF4-FFF2-40B4-BE49-F238E27FC236}">
              <a16:creationId xmlns:a16="http://schemas.microsoft.com/office/drawing/2014/main" id="{B1F6E10A-650C-4C7D-B7E6-DD6694802D0F}"/>
            </a:ext>
          </a:extLst>
        </xdr:cNvPr>
        <xdr:cNvSpPr txBox="1"/>
      </xdr:nvSpPr>
      <xdr:spPr>
        <a:xfrm>
          <a:off x="221996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38506</xdr:rowOff>
    </xdr:from>
    <xdr:to>
      <xdr:col>112</xdr:col>
      <xdr:colOff>38100</xdr:colOff>
      <xdr:row>85</xdr:row>
      <xdr:rowOff>140106</xdr:rowOff>
    </xdr:to>
    <xdr:sp macro="" textlink="">
      <xdr:nvSpPr>
        <xdr:cNvPr id="811" name="楕円 810">
          <a:extLst>
            <a:ext uri="{FF2B5EF4-FFF2-40B4-BE49-F238E27FC236}">
              <a16:creationId xmlns:a16="http://schemas.microsoft.com/office/drawing/2014/main" id="{B8571411-699B-483D-A563-682A84360AD9}"/>
            </a:ext>
          </a:extLst>
        </xdr:cNvPr>
        <xdr:cNvSpPr/>
      </xdr:nvSpPr>
      <xdr:spPr>
        <a:xfrm>
          <a:off x="21272500" y="146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85649</xdr:rowOff>
    </xdr:from>
    <xdr:to>
      <xdr:col>116</xdr:col>
      <xdr:colOff>63500</xdr:colOff>
      <xdr:row>85</xdr:row>
      <xdr:rowOff>89306</xdr:rowOff>
    </xdr:to>
    <xdr:cxnSp macro="">
      <xdr:nvCxnSpPr>
        <xdr:cNvPr id="812" name="直線コネクタ 811">
          <a:extLst>
            <a:ext uri="{FF2B5EF4-FFF2-40B4-BE49-F238E27FC236}">
              <a16:creationId xmlns:a16="http://schemas.microsoft.com/office/drawing/2014/main" id="{DF41E1F6-81F5-4D82-97D6-F4854AE663A2}"/>
            </a:ext>
          </a:extLst>
        </xdr:cNvPr>
        <xdr:cNvCxnSpPr/>
      </xdr:nvCxnSpPr>
      <xdr:spPr>
        <a:xfrm flipV="1">
          <a:off x="21323300" y="14658899"/>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43535</xdr:rowOff>
    </xdr:from>
    <xdr:to>
      <xdr:col>107</xdr:col>
      <xdr:colOff>101600</xdr:colOff>
      <xdr:row>85</xdr:row>
      <xdr:rowOff>145135</xdr:rowOff>
    </xdr:to>
    <xdr:sp macro="" textlink="">
      <xdr:nvSpPr>
        <xdr:cNvPr id="813" name="楕円 812">
          <a:extLst>
            <a:ext uri="{FF2B5EF4-FFF2-40B4-BE49-F238E27FC236}">
              <a16:creationId xmlns:a16="http://schemas.microsoft.com/office/drawing/2014/main" id="{D658EE25-3754-4608-AF76-322FCB2E9939}"/>
            </a:ext>
          </a:extLst>
        </xdr:cNvPr>
        <xdr:cNvSpPr/>
      </xdr:nvSpPr>
      <xdr:spPr>
        <a:xfrm>
          <a:off x="20383500" y="146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89306</xdr:rowOff>
    </xdr:from>
    <xdr:to>
      <xdr:col>111</xdr:col>
      <xdr:colOff>177800</xdr:colOff>
      <xdr:row>85</xdr:row>
      <xdr:rowOff>94335</xdr:rowOff>
    </xdr:to>
    <xdr:cxnSp macro="">
      <xdr:nvCxnSpPr>
        <xdr:cNvPr id="814" name="直線コネクタ 813">
          <a:extLst>
            <a:ext uri="{FF2B5EF4-FFF2-40B4-BE49-F238E27FC236}">
              <a16:creationId xmlns:a16="http://schemas.microsoft.com/office/drawing/2014/main" id="{CDA0D857-B88B-4620-918C-1B29D01BF5A8}"/>
            </a:ext>
          </a:extLst>
        </xdr:cNvPr>
        <xdr:cNvCxnSpPr/>
      </xdr:nvCxnSpPr>
      <xdr:spPr>
        <a:xfrm flipV="1">
          <a:off x="20434300" y="1466255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43993</xdr:rowOff>
    </xdr:from>
    <xdr:to>
      <xdr:col>102</xdr:col>
      <xdr:colOff>165100</xdr:colOff>
      <xdr:row>85</xdr:row>
      <xdr:rowOff>145593</xdr:rowOff>
    </xdr:to>
    <xdr:sp macro="" textlink="">
      <xdr:nvSpPr>
        <xdr:cNvPr id="815" name="楕円 814">
          <a:extLst>
            <a:ext uri="{FF2B5EF4-FFF2-40B4-BE49-F238E27FC236}">
              <a16:creationId xmlns:a16="http://schemas.microsoft.com/office/drawing/2014/main" id="{8E6A9BDB-7AFA-428A-B181-3F07E23EFEEE}"/>
            </a:ext>
          </a:extLst>
        </xdr:cNvPr>
        <xdr:cNvSpPr/>
      </xdr:nvSpPr>
      <xdr:spPr>
        <a:xfrm>
          <a:off x="19494500" y="146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94335</xdr:rowOff>
    </xdr:from>
    <xdr:to>
      <xdr:col>107</xdr:col>
      <xdr:colOff>50800</xdr:colOff>
      <xdr:row>85</xdr:row>
      <xdr:rowOff>94793</xdr:rowOff>
    </xdr:to>
    <xdr:cxnSp macro="">
      <xdr:nvCxnSpPr>
        <xdr:cNvPr id="816" name="直線コネクタ 815">
          <a:extLst>
            <a:ext uri="{FF2B5EF4-FFF2-40B4-BE49-F238E27FC236}">
              <a16:creationId xmlns:a16="http://schemas.microsoft.com/office/drawing/2014/main" id="{AB7C89F8-9E3D-46F9-B91F-558952D3E02E}"/>
            </a:ext>
          </a:extLst>
        </xdr:cNvPr>
        <xdr:cNvCxnSpPr/>
      </xdr:nvCxnSpPr>
      <xdr:spPr>
        <a:xfrm flipV="1">
          <a:off x="19545300" y="146675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48107</xdr:rowOff>
    </xdr:from>
    <xdr:to>
      <xdr:col>98</xdr:col>
      <xdr:colOff>38100</xdr:colOff>
      <xdr:row>85</xdr:row>
      <xdr:rowOff>149707</xdr:rowOff>
    </xdr:to>
    <xdr:sp macro="" textlink="">
      <xdr:nvSpPr>
        <xdr:cNvPr id="817" name="楕円 816">
          <a:extLst>
            <a:ext uri="{FF2B5EF4-FFF2-40B4-BE49-F238E27FC236}">
              <a16:creationId xmlns:a16="http://schemas.microsoft.com/office/drawing/2014/main" id="{A3F21CE7-4477-47F6-A56C-FB008F91A4D0}"/>
            </a:ext>
          </a:extLst>
        </xdr:cNvPr>
        <xdr:cNvSpPr/>
      </xdr:nvSpPr>
      <xdr:spPr>
        <a:xfrm>
          <a:off x="18605500" y="146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94793</xdr:rowOff>
    </xdr:from>
    <xdr:to>
      <xdr:col>102</xdr:col>
      <xdr:colOff>114300</xdr:colOff>
      <xdr:row>85</xdr:row>
      <xdr:rowOff>98907</xdr:rowOff>
    </xdr:to>
    <xdr:cxnSp macro="">
      <xdr:nvCxnSpPr>
        <xdr:cNvPr id="818" name="直線コネクタ 817">
          <a:extLst>
            <a:ext uri="{FF2B5EF4-FFF2-40B4-BE49-F238E27FC236}">
              <a16:creationId xmlns:a16="http://schemas.microsoft.com/office/drawing/2014/main" id="{BECB8A3D-6D23-4A0B-8692-A3ADFFD1FDB8}"/>
            </a:ext>
          </a:extLst>
        </xdr:cNvPr>
        <xdr:cNvCxnSpPr/>
      </xdr:nvCxnSpPr>
      <xdr:spPr>
        <a:xfrm flipV="1">
          <a:off x="18656300" y="1466804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134890</xdr:rowOff>
    </xdr:from>
    <xdr:ext cx="469744" cy="259045"/>
    <xdr:sp macro="" textlink="">
      <xdr:nvSpPr>
        <xdr:cNvPr id="819" name="n_1aveValue【消防施設】&#10;一人当たり面積">
          <a:extLst>
            <a:ext uri="{FF2B5EF4-FFF2-40B4-BE49-F238E27FC236}">
              <a16:creationId xmlns:a16="http://schemas.microsoft.com/office/drawing/2014/main" id="{700927DA-9341-404D-934F-22FF65F3108B}"/>
            </a:ext>
          </a:extLst>
        </xdr:cNvPr>
        <xdr:cNvSpPr txBox="1"/>
      </xdr:nvSpPr>
      <xdr:spPr>
        <a:xfrm>
          <a:off x="21075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153636</xdr:rowOff>
    </xdr:from>
    <xdr:ext cx="469744" cy="259045"/>
    <xdr:sp macro="" textlink="">
      <xdr:nvSpPr>
        <xdr:cNvPr id="820" name="n_2aveValue【消防施設】&#10;一人当たり面積">
          <a:extLst>
            <a:ext uri="{FF2B5EF4-FFF2-40B4-BE49-F238E27FC236}">
              <a16:creationId xmlns:a16="http://schemas.microsoft.com/office/drawing/2014/main" id="{A1935EA9-271B-487F-918D-0AF2BF5670FF}"/>
            </a:ext>
          </a:extLst>
        </xdr:cNvPr>
        <xdr:cNvSpPr txBox="1"/>
      </xdr:nvSpPr>
      <xdr:spPr>
        <a:xfrm>
          <a:off x="20199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21" name="n_3aveValue【消防施設】&#10;一人当たり面積">
          <a:extLst>
            <a:ext uri="{FF2B5EF4-FFF2-40B4-BE49-F238E27FC236}">
              <a16:creationId xmlns:a16="http://schemas.microsoft.com/office/drawing/2014/main" id="{6F2B23CC-A589-41E2-BE32-E74F1156800B}"/>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168724</xdr:rowOff>
    </xdr:from>
    <xdr:ext cx="469744" cy="259045"/>
    <xdr:sp macro="" textlink="">
      <xdr:nvSpPr>
        <xdr:cNvPr id="822" name="n_4aveValue【消防施設】&#10;一人当たり面積">
          <a:extLst>
            <a:ext uri="{FF2B5EF4-FFF2-40B4-BE49-F238E27FC236}">
              <a16:creationId xmlns:a16="http://schemas.microsoft.com/office/drawing/2014/main" id="{5E546759-D832-44E4-B7CC-5E058DFD69C6}"/>
            </a:ext>
          </a:extLst>
        </xdr:cNvPr>
        <xdr:cNvSpPr txBox="1"/>
      </xdr:nvSpPr>
      <xdr:spPr>
        <a:xfrm>
          <a:off x="18421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156633</xdr:rowOff>
    </xdr:from>
    <xdr:ext cx="469744" cy="259045"/>
    <xdr:sp macro="" textlink="">
      <xdr:nvSpPr>
        <xdr:cNvPr id="823" name="n_1mainValue【消防施設】&#10;一人当たり面積">
          <a:extLst>
            <a:ext uri="{FF2B5EF4-FFF2-40B4-BE49-F238E27FC236}">
              <a16:creationId xmlns:a16="http://schemas.microsoft.com/office/drawing/2014/main" id="{10202240-4F56-4526-B75E-C80DAB6726E4}"/>
            </a:ext>
          </a:extLst>
        </xdr:cNvPr>
        <xdr:cNvSpPr txBox="1"/>
      </xdr:nvSpPr>
      <xdr:spPr>
        <a:xfrm>
          <a:off x="21075727" y="143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161662</xdr:rowOff>
    </xdr:from>
    <xdr:ext cx="469744" cy="259045"/>
    <xdr:sp macro="" textlink="">
      <xdr:nvSpPr>
        <xdr:cNvPr id="824" name="n_2mainValue【消防施設】&#10;一人当たり面積">
          <a:extLst>
            <a:ext uri="{FF2B5EF4-FFF2-40B4-BE49-F238E27FC236}">
              <a16:creationId xmlns:a16="http://schemas.microsoft.com/office/drawing/2014/main" id="{5EE2596C-00A2-461C-9A36-306F802ED8E2}"/>
            </a:ext>
          </a:extLst>
        </xdr:cNvPr>
        <xdr:cNvSpPr txBox="1"/>
      </xdr:nvSpPr>
      <xdr:spPr>
        <a:xfrm>
          <a:off x="20199427" y="1439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162120</xdr:rowOff>
    </xdr:from>
    <xdr:ext cx="469744" cy="259045"/>
    <xdr:sp macro="" textlink="">
      <xdr:nvSpPr>
        <xdr:cNvPr id="825" name="n_3mainValue【消防施設】&#10;一人当たり面積">
          <a:extLst>
            <a:ext uri="{FF2B5EF4-FFF2-40B4-BE49-F238E27FC236}">
              <a16:creationId xmlns:a16="http://schemas.microsoft.com/office/drawing/2014/main" id="{2E7DA4EB-2924-4710-9934-2584BBAAD872}"/>
            </a:ext>
          </a:extLst>
        </xdr:cNvPr>
        <xdr:cNvSpPr txBox="1"/>
      </xdr:nvSpPr>
      <xdr:spPr>
        <a:xfrm>
          <a:off x="19310427" y="1439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166234</xdr:rowOff>
    </xdr:from>
    <xdr:ext cx="469744" cy="259045"/>
    <xdr:sp macro="" textlink="">
      <xdr:nvSpPr>
        <xdr:cNvPr id="826" name="n_4mainValue【消防施設】&#10;一人当たり面積">
          <a:extLst>
            <a:ext uri="{FF2B5EF4-FFF2-40B4-BE49-F238E27FC236}">
              <a16:creationId xmlns:a16="http://schemas.microsoft.com/office/drawing/2014/main" id="{64E104F9-A933-476D-B7BC-13E024013157}"/>
            </a:ext>
          </a:extLst>
        </xdr:cNvPr>
        <xdr:cNvSpPr txBox="1"/>
      </xdr:nvSpPr>
      <xdr:spPr>
        <a:xfrm>
          <a:off x="18421427" y="1439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4B704190-8C7D-48CA-9EF2-0F695C43238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51EF981B-8F6B-4913-AC0B-CD9B216ADB7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55275A38-50C6-4CF9-8FC2-B2591DC7A52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20409A1A-327E-459C-935E-25C272F3C4D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B23FF6C8-F052-43D0-A27D-D5E5EB6A6AA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B3F99E5C-8266-461A-A38C-0C8C3C63803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F67363B7-1526-4913-BF10-4AA5E244C23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96AE1E9D-EED2-4AAF-B92E-E3A3569293A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6C656BD7-318B-462A-9343-32D1DB3B3BB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41629A40-AF44-4837-A13C-37607D214BE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D5A2F50A-E5F7-407C-A7AE-5C75B6AFE34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2797789D-4C34-424D-95A8-4283374CAAA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A3F10CD1-195E-4D44-A866-44F803C13A3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5719DBF3-98B5-4DCF-8D70-8E9BB3F7260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8E768F01-B170-4394-96E0-85B2317E835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FA31C484-8A99-4A61-8E2C-DAEA0EA61A0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C1AA1050-0B43-44A8-B1B7-BF06D0C6887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506677EC-F7B7-4E2B-8851-A978BB96080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5FB90707-2DFD-4690-9C0F-2784D2509BC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E148E452-D4AB-458D-8606-4802ED685E1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31B16C2A-A917-4796-AF45-4DC8DC8AA6F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5F4DB207-F9C7-4DD6-AC21-75FF5B4482C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a:extLst>
            <a:ext uri="{FF2B5EF4-FFF2-40B4-BE49-F238E27FC236}">
              <a16:creationId xmlns:a16="http://schemas.microsoft.com/office/drawing/2014/main" id="{B323EE3A-750F-4C0C-99FD-A66E33F4E54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3F6AF8E4-626A-43F3-BACA-3505ED95855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E7F07161-E61B-485A-A92E-BF783646DC1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852" name="直線コネクタ 851">
          <a:extLst>
            <a:ext uri="{FF2B5EF4-FFF2-40B4-BE49-F238E27FC236}">
              <a16:creationId xmlns:a16="http://schemas.microsoft.com/office/drawing/2014/main" id="{625929BC-A690-42F9-B726-75EEB44512DC}"/>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853" name="【庁舎】&#10;有形固定資産減価償却率最小値テキスト">
          <a:extLst>
            <a:ext uri="{FF2B5EF4-FFF2-40B4-BE49-F238E27FC236}">
              <a16:creationId xmlns:a16="http://schemas.microsoft.com/office/drawing/2014/main" id="{9D5614B5-52A2-4F3A-828D-E980BA33CA36}"/>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854" name="直線コネクタ 853">
          <a:extLst>
            <a:ext uri="{FF2B5EF4-FFF2-40B4-BE49-F238E27FC236}">
              <a16:creationId xmlns:a16="http://schemas.microsoft.com/office/drawing/2014/main" id="{85A64687-9772-423C-8EDE-1C425F671918}"/>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55" name="【庁舎】&#10;有形固定資産減価償却率最大値テキスト">
          <a:extLst>
            <a:ext uri="{FF2B5EF4-FFF2-40B4-BE49-F238E27FC236}">
              <a16:creationId xmlns:a16="http://schemas.microsoft.com/office/drawing/2014/main" id="{3DAB8181-1BC9-44A9-BB63-95C25F16D0AF}"/>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56" name="直線コネクタ 855">
          <a:extLst>
            <a:ext uri="{FF2B5EF4-FFF2-40B4-BE49-F238E27FC236}">
              <a16:creationId xmlns:a16="http://schemas.microsoft.com/office/drawing/2014/main" id="{D0986269-26DB-45BF-A04E-52B854671B1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857" name="【庁舎】&#10;有形固定資産減価償却率平均値テキスト">
          <a:extLst>
            <a:ext uri="{FF2B5EF4-FFF2-40B4-BE49-F238E27FC236}">
              <a16:creationId xmlns:a16="http://schemas.microsoft.com/office/drawing/2014/main" id="{7ED4D6A7-5927-4BBD-A5B7-363F17064E0E}"/>
            </a:ext>
          </a:extLst>
        </xdr:cNvPr>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858" name="フローチャート: 判断 857">
          <a:extLst>
            <a:ext uri="{FF2B5EF4-FFF2-40B4-BE49-F238E27FC236}">
              <a16:creationId xmlns:a16="http://schemas.microsoft.com/office/drawing/2014/main" id="{1B62F73B-F46D-4508-9713-44FB62197944}"/>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859" name="フローチャート: 判断 858">
          <a:extLst>
            <a:ext uri="{FF2B5EF4-FFF2-40B4-BE49-F238E27FC236}">
              <a16:creationId xmlns:a16="http://schemas.microsoft.com/office/drawing/2014/main" id="{95A690E3-7470-496F-8C22-17930C2050AA}"/>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860" name="フローチャート: 判断 859">
          <a:extLst>
            <a:ext uri="{FF2B5EF4-FFF2-40B4-BE49-F238E27FC236}">
              <a16:creationId xmlns:a16="http://schemas.microsoft.com/office/drawing/2014/main" id="{E43759EB-43E5-4D9B-B8C6-D414C8DC548A}"/>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861" name="フローチャート: 判断 860">
          <a:extLst>
            <a:ext uri="{FF2B5EF4-FFF2-40B4-BE49-F238E27FC236}">
              <a16:creationId xmlns:a16="http://schemas.microsoft.com/office/drawing/2014/main" id="{F25EACBD-690D-4710-9194-72308B4D4758}"/>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862" name="フローチャート: 判断 861">
          <a:extLst>
            <a:ext uri="{FF2B5EF4-FFF2-40B4-BE49-F238E27FC236}">
              <a16:creationId xmlns:a16="http://schemas.microsoft.com/office/drawing/2014/main" id="{BA23E2E0-1F1E-4861-A4CB-4F2EB48E61F7}"/>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34D7DC94-08F3-4DA1-B579-9E69349EE29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3145E04E-FFFF-40E6-99F7-D2F63D8E0DA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6EE7BE83-B6F5-4A51-9434-6156742E481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698C40C0-4D41-41BD-BD91-D41CF5E8DDD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F132FF7F-2A54-42BD-8357-502FE9DA82B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868" name="楕円 867">
          <a:extLst>
            <a:ext uri="{FF2B5EF4-FFF2-40B4-BE49-F238E27FC236}">
              <a16:creationId xmlns:a16="http://schemas.microsoft.com/office/drawing/2014/main" id="{7F85D092-63A7-4033-A449-4426099702D0}"/>
            </a:ext>
          </a:extLst>
        </xdr:cNvPr>
        <xdr:cNvSpPr/>
      </xdr:nvSpPr>
      <xdr:spPr>
        <a:xfrm>
          <a:off x="162687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120122</xdr:rowOff>
    </xdr:from>
    <xdr:ext cx="405111" cy="259045"/>
    <xdr:sp macro="" textlink="">
      <xdr:nvSpPr>
        <xdr:cNvPr id="869" name="【庁舎】&#10;有形固定資産減価償却率該当値テキスト">
          <a:extLst>
            <a:ext uri="{FF2B5EF4-FFF2-40B4-BE49-F238E27FC236}">
              <a16:creationId xmlns:a16="http://schemas.microsoft.com/office/drawing/2014/main" id="{E2746E24-FEBE-4467-A83B-D36C98801CC8}"/>
            </a:ext>
          </a:extLst>
        </xdr:cNvPr>
        <xdr:cNvSpPr txBox="1"/>
      </xdr:nvSpPr>
      <xdr:spPr>
        <a:xfrm>
          <a:off x="16357600" y="176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64588</xdr:rowOff>
    </xdr:from>
    <xdr:to>
      <xdr:col>81</xdr:col>
      <xdr:colOff>101600</xdr:colOff>
      <xdr:row>103</xdr:row>
      <xdr:rowOff>166188</xdr:rowOff>
    </xdr:to>
    <xdr:sp macro="" textlink="">
      <xdr:nvSpPr>
        <xdr:cNvPr id="870" name="楕円 869">
          <a:extLst>
            <a:ext uri="{FF2B5EF4-FFF2-40B4-BE49-F238E27FC236}">
              <a16:creationId xmlns:a16="http://schemas.microsoft.com/office/drawing/2014/main" id="{5E6228B1-D390-4D9B-9B80-044DF3042D7B}"/>
            </a:ext>
          </a:extLst>
        </xdr:cNvPr>
        <xdr:cNvSpPr/>
      </xdr:nvSpPr>
      <xdr:spPr>
        <a:xfrm>
          <a:off x="15430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115388</xdr:rowOff>
    </xdr:from>
    <xdr:to>
      <xdr:col>85</xdr:col>
      <xdr:colOff>127000</xdr:colOff>
      <xdr:row>103</xdr:row>
      <xdr:rowOff>148045</xdr:rowOff>
    </xdr:to>
    <xdr:cxnSp macro="">
      <xdr:nvCxnSpPr>
        <xdr:cNvPr id="871" name="直線コネクタ 870">
          <a:extLst>
            <a:ext uri="{FF2B5EF4-FFF2-40B4-BE49-F238E27FC236}">
              <a16:creationId xmlns:a16="http://schemas.microsoft.com/office/drawing/2014/main" id="{36D8F281-E720-4F8E-B0CF-BA01B74E45AD}"/>
            </a:ext>
          </a:extLst>
        </xdr:cNvPr>
        <xdr:cNvCxnSpPr/>
      </xdr:nvCxnSpPr>
      <xdr:spPr>
        <a:xfrm>
          <a:off x="15481300" y="1777473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31931</xdr:rowOff>
    </xdr:from>
    <xdr:to>
      <xdr:col>76</xdr:col>
      <xdr:colOff>165100</xdr:colOff>
      <xdr:row>103</xdr:row>
      <xdr:rowOff>133531</xdr:rowOff>
    </xdr:to>
    <xdr:sp macro="" textlink="">
      <xdr:nvSpPr>
        <xdr:cNvPr id="872" name="楕円 871">
          <a:extLst>
            <a:ext uri="{FF2B5EF4-FFF2-40B4-BE49-F238E27FC236}">
              <a16:creationId xmlns:a16="http://schemas.microsoft.com/office/drawing/2014/main" id="{90961661-C5F8-4EB0-9157-5812C65DCC11}"/>
            </a:ext>
          </a:extLst>
        </xdr:cNvPr>
        <xdr:cNvSpPr/>
      </xdr:nvSpPr>
      <xdr:spPr>
        <a:xfrm>
          <a:off x="14541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82731</xdr:rowOff>
    </xdr:from>
    <xdr:to>
      <xdr:col>81</xdr:col>
      <xdr:colOff>50800</xdr:colOff>
      <xdr:row>103</xdr:row>
      <xdr:rowOff>115388</xdr:rowOff>
    </xdr:to>
    <xdr:cxnSp macro="">
      <xdr:nvCxnSpPr>
        <xdr:cNvPr id="873" name="直線コネクタ 872">
          <a:extLst>
            <a:ext uri="{FF2B5EF4-FFF2-40B4-BE49-F238E27FC236}">
              <a16:creationId xmlns:a16="http://schemas.microsoft.com/office/drawing/2014/main" id="{9197E38E-9E98-4A46-BB6C-E46DAA0805A5}"/>
            </a:ext>
          </a:extLst>
        </xdr:cNvPr>
        <xdr:cNvCxnSpPr/>
      </xdr:nvCxnSpPr>
      <xdr:spPr>
        <a:xfrm>
          <a:off x="14592300" y="177420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169092</xdr:rowOff>
    </xdr:from>
    <xdr:to>
      <xdr:col>72</xdr:col>
      <xdr:colOff>38100</xdr:colOff>
      <xdr:row>103</xdr:row>
      <xdr:rowOff>99242</xdr:rowOff>
    </xdr:to>
    <xdr:sp macro="" textlink="">
      <xdr:nvSpPr>
        <xdr:cNvPr id="874" name="楕円 873">
          <a:extLst>
            <a:ext uri="{FF2B5EF4-FFF2-40B4-BE49-F238E27FC236}">
              <a16:creationId xmlns:a16="http://schemas.microsoft.com/office/drawing/2014/main" id="{68FA6DA6-F2A9-4513-9EC1-1917CDDA5695}"/>
            </a:ext>
          </a:extLst>
        </xdr:cNvPr>
        <xdr:cNvSpPr/>
      </xdr:nvSpPr>
      <xdr:spPr>
        <a:xfrm>
          <a:off x="13652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48442</xdr:rowOff>
    </xdr:from>
    <xdr:to>
      <xdr:col>76</xdr:col>
      <xdr:colOff>114300</xdr:colOff>
      <xdr:row>103</xdr:row>
      <xdr:rowOff>82731</xdr:rowOff>
    </xdr:to>
    <xdr:cxnSp macro="">
      <xdr:nvCxnSpPr>
        <xdr:cNvPr id="875" name="直線コネクタ 874">
          <a:extLst>
            <a:ext uri="{FF2B5EF4-FFF2-40B4-BE49-F238E27FC236}">
              <a16:creationId xmlns:a16="http://schemas.microsoft.com/office/drawing/2014/main" id="{160D63EA-2A36-4C19-821C-B1245C2E08E0}"/>
            </a:ext>
          </a:extLst>
        </xdr:cNvPr>
        <xdr:cNvCxnSpPr/>
      </xdr:nvCxnSpPr>
      <xdr:spPr>
        <a:xfrm>
          <a:off x="13703300" y="177077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139700</xdr:rowOff>
    </xdr:from>
    <xdr:to>
      <xdr:col>67</xdr:col>
      <xdr:colOff>101600</xdr:colOff>
      <xdr:row>103</xdr:row>
      <xdr:rowOff>69850</xdr:rowOff>
    </xdr:to>
    <xdr:sp macro="" textlink="">
      <xdr:nvSpPr>
        <xdr:cNvPr id="876" name="楕円 875">
          <a:extLst>
            <a:ext uri="{FF2B5EF4-FFF2-40B4-BE49-F238E27FC236}">
              <a16:creationId xmlns:a16="http://schemas.microsoft.com/office/drawing/2014/main" id="{57F673B4-9FEE-4376-9BCA-AA32037A3588}"/>
            </a:ext>
          </a:extLst>
        </xdr:cNvPr>
        <xdr:cNvSpPr/>
      </xdr:nvSpPr>
      <xdr:spPr>
        <a:xfrm>
          <a:off x="12763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19050</xdr:rowOff>
    </xdr:from>
    <xdr:to>
      <xdr:col>71</xdr:col>
      <xdr:colOff>177800</xdr:colOff>
      <xdr:row>103</xdr:row>
      <xdr:rowOff>48442</xdr:rowOff>
    </xdr:to>
    <xdr:cxnSp macro="">
      <xdr:nvCxnSpPr>
        <xdr:cNvPr id="877" name="直線コネクタ 876">
          <a:extLst>
            <a:ext uri="{FF2B5EF4-FFF2-40B4-BE49-F238E27FC236}">
              <a16:creationId xmlns:a16="http://schemas.microsoft.com/office/drawing/2014/main" id="{B29C497A-4132-4173-BFFA-1FF595083B7E}"/>
            </a:ext>
          </a:extLst>
        </xdr:cNvPr>
        <xdr:cNvCxnSpPr/>
      </xdr:nvCxnSpPr>
      <xdr:spPr>
        <a:xfrm>
          <a:off x="12814300" y="176784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36484</xdr:rowOff>
    </xdr:from>
    <xdr:ext cx="405111" cy="259045"/>
    <xdr:sp macro="" textlink="">
      <xdr:nvSpPr>
        <xdr:cNvPr id="878" name="n_1aveValue【庁舎】&#10;有形固定資産減価償却率">
          <a:extLst>
            <a:ext uri="{FF2B5EF4-FFF2-40B4-BE49-F238E27FC236}">
              <a16:creationId xmlns:a16="http://schemas.microsoft.com/office/drawing/2014/main" id="{454860B4-1DA6-4B8C-A013-19069058051B}"/>
            </a:ext>
          </a:extLst>
        </xdr:cNvPr>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879" name="n_2aveValue【庁舎】&#10;有形固定資産減価償却率">
          <a:extLst>
            <a:ext uri="{FF2B5EF4-FFF2-40B4-BE49-F238E27FC236}">
              <a16:creationId xmlns:a16="http://schemas.microsoft.com/office/drawing/2014/main" id="{A49B3057-1F2D-49C1-B909-322312FB8CD0}"/>
            </a:ext>
          </a:extLst>
        </xdr:cNvPr>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880" name="n_3aveValue【庁舎】&#10;有形固定資産減価償却率">
          <a:extLst>
            <a:ext uri="{FF2B5EF4-FFF2-40B4-BE49-F238E27FC236}">
              <a16:creationId xmlns:a16="http://schemas.microsoft.com/office/drawing/2014/main" id="{C5FB07C5-68CC-474B-A75F-F4042764FDBB}"/>
            </a:ext>
          </a:extLst>
        </xdr:cNvPr>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136089</xdr:rowOff>
    </xdr:from>
    <xdr:ext cx="405111" cy="259045"/>
    <xdr:sp macro="" textlink="">
      <xdr:nvSpPr>
        <xdr:cNvPr id="881" name="n_4aveValue【庁舎】&#10;有形固定資産減価償却率">
          <a:extLst>
            <a:ext uri="{FF2B5EF4-FFF2-40B4-BE49-F238E27FC236}">
              <a16:creationId xmlns:a16="http://schemas.microsoft.com/office/drawing/2014/main" id="{3DEA9FD8-5C58-4B8F-A5B4-7F5C6CCF1FEB}"/>
            </a:ext>
          </a:extLst>
        </xdr:cNvPr>
        <xdr:cNvSpPr txBox="1"/>
      </xdr:nvSpPr>
      <xdr:spPr>
        <a:xfrm>
          <a:off x="12611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11265</xdr:rowOff>
    </xdr:from>
    <xdr:ext cx="405111" cy="259045"/>
    <xdr:sp macro="" textlink="">
      <xdr:nvSpPr>
        <xdr:cNvPr id="882" name="n_1mainValue【庁舎】&#10;有形固定資産減価償却率">
          <a:extLst>
            <a:ext uri="{FF2B5EF4-FFF2-40B4-BE49-F238E27FC236}">
              <a16:creationId xmlns:a16="http://schemas.microsoft.com/office/drawing/2014/main" id="{6333846A-A959-430F-B867-62635579032D}"/>
            </a:ext>
          </a:extLst>
        </xdr:cNvPr>
        <xdr:cNvSpPr txBox="1"/>
      </xdr:nvSpPr>
      <xdr:spPr>
        <a:xfrm>
          <a:off x="152660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150058</xdr:rowOff>
    </xdr:from>
    <xdr:ext cx="405111" cy="259045"/>
    <xdr:sp macro="" textlink="">
      <xdr:nvSpPr>
        <xdr:cNvPr id="883" name="n_2mainValue【庁舎】&#10;有形固定資産減価償却率">
          <a:extLst>
            <a:ext uri="{FF2B5EF4-FFF2-40B4-BE49-F238E27FC236}">
              <a16:creationId xmlns:a16="http://schemas.microsoft.com/office/drawing/2014/main" id="{A2FA3972-C7EF-465D-8481-F9B0B8961A76}"/>
            </a:ext>
          </a:extLst>
        </xdr:cNvPr>
        <xdr:cNvSpPr txBox="1"/>
      </xdr:nvSpPr>
      <xdr:spPr>
        <a:xfrm>
          <a:off x="14389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115769</xdr:rowOff>
    </xdr:from>
    <xdr:ext cx="405111" cy="259045"/>
    <xdr:sp macro="" textlink="">
      <xdr:nvSpPr>
        <xdr:cNvPr id="884" name="n_3mainValue【庁舎】&#10;有形固定資産減価償却率">
          <a:extLst>
            <a:ext uri="{FF2B5EF4-FFF2-40B4-BE49-F238E27FC236}">
              <a16:creationId xmlns:a16="http://schemas.microsoft.com/office/drawing/2014/main" id="{5122E70E-7841-4F08-B516-D05729AC84FF}"/>
            </a:ext>
          </a:extLst>
        </xdr:cNvPr>
        <xdr:cNvSpPr txBox="1"/>
      </xdr:nvSpPr>
      <xdr:spPr>
        <a:xfrm>
          <a:off x="13500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86377</xdr:rowOff>
    </xdr:from>
    <xdr:ext cx="405111" cy="259045"/>
    <xdr:sp macro="" textlink="">
      <xdr:nvSpPr>
        <xdr:cNvPr id="885" name="n_4mainValue【庁舎】&#10;有形固定資産減価償却率">
          <a:extLst>
            <a:ext uri="{FF2B5EF4-FFF2-40B4-BE49-F238E27FC236}">
              <a16:creationId xmlns:a16="http://schemas.microsoft.com/office/drawing/2014/main" id="{4222083E-3FE7-4FCC-AE20-8CF57C55DBF8}"/>
            </a:ext>
          </a:extLst>
        </xdr:cNvPr>
        <xdr:cNvSpPr txBox="1"/>
      </xdr:nvSpPr>
      <xdr:spPr>
        <a:xfrm>
          <a:off x="12611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625D4EE6-E8C9-4981-89D0-1319DBA2817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2FADE3CB-1CF6-4CB8-AFE2-EF07331D29C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F0B39F3C-F4EF-497A-90B4-E38868C124A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CB4A36EE-178B-491D-86E0-630624C7517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69356B7B-E54D-4A93-BBBE-F8BC766C085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40513DAE-B434-4314-9AAF-C16052C7F51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3274F700-94E2-4EE6-9826-BF13FC8ACD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B9926804-5FC2-4A5B-B6C1-A38AAA458AC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559A08C7-2217-4ECB-8CCB-6529CA48464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12BA8D3A-FB4C-4C71-9F41-1A14F0A2998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6" name="直線コネクタ 895">
          <a:extLst>
            <a:ext uri="{FF2B5EF4-FFF2-40B4-BE49-F238E27FC236}">
              <a16:creationId xmlns:a16="http://schemas.microsoft.com/office/drawing/2014/main" id="{C14686A9-EA0C-46D1-9FA0-694610C07C7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7" name="テキスト ボックス 896">
          <a:extLst>
            <a:ext uri="{FF2B5EF4-FFF2-40B4-BE49-F238E27FC236}">
              <a16:creationId xmlns:a16="http://schemas.microsoft.com/office/drawing/2014/main" id="{21504437-181C-4B35-ABA2-E036C0425B9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8" name="直線コネクタ 897">
          <a:extLst>
            <a:ext uri="{FF2B5EF4-FFF2-40B4-BE49-F238E27FC236}">
              <a16:creationId xmlns:a16="http://schemas.microsoft.com/office/drawing/2014/main" id="{D7CD61C9-7ECA-4BC8-98FF-F9A0BC06304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9" name="テキスト ボックス 898">
          <a:extLst>
            <a:ext uri="{FF2B5EF4-FFF2-40B4-BE49-F238E27FC236}">
              <a16:creationId xmlns:a16="http://schemas.microsoft.com/office/drawing/2014/main" id="{32BEC2AD-AE13-4B41-896D-0E7F65363BA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0" name="直線コネクタ 899">
          <a:extLst>
            <a:ext uri="{FF2B5EF4-FFF2-40B4-BE49-F238E27FC236}">
              <a16:creationId xmlns:a16="http://schemas.microsoft.com/office/drawing/2014/main" id="{6FE7919A-9652-4A95-8CA5-6295B7E1350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1" name="テキスト ボックス 900">
          <a:extLst>
            <a:ext uri="{FF2B5EF4-FFF2-40B4-BE49-F238E27FC236}">
              <a16:creationId xmlns:a16="http://schemas.microsoft.com/office/drawing/2014/main" id="{576AE550-9766-4BCE-B5EF-B0DB7B26521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2" name="直線コネクタ 901">
          <a:extLst>
            <a:ext uri="{FF2B5EF4-FFF2-40B4-BE49-F238E27FC236}">
              <a16:creationId xmlns:a16="http://schemas.microsoft.com/office/drawing/2014/main" id="{6CEDD1FF-9F03-4A0A-ADD0-DC2CF4220DA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3" name="テキスト ボックス 902">
          <a:extLst>
            <a:ext uri="{FF2B5EF4-FFF2-40B4-BE49-F238E27FC236}">
              <a16:creationId xmlns:a16="http://schemas.microsoft.com/office/drawing/2014/main" id="{B3C45CF2-255D-4D56-BAF8-983A3C67467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4" name="直線コネクタ 903">
          <a:extLst>
            <a:ext uri="{FF2B5EF4-FFF2-40B4-BE49-F238E27FC236}">
              <a16:creationId xmlns:a16="http://schemas.microsoft.com/office/drawing/2014/main" id="{571C40DC-F578-4815-9334-0E776B88C31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5" name="テキスト ボックス 904">
          <a:extLst>
            <a:ext uri="{FF2B5EF4-FFF2-40B4-BE49-F238E27FC236}">
              <a16:creationId xmlns:a16="http://schemas.microsoft.com/office/drawing/2014/main" id="{FFB9BEFB-848D-43DF-B7B0-E70FB8441C8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6" name="直線コネクタ 905">
          <a:extLst>
            <a:ext uri="{FF2B5EF4-FFF2-40B4-BE49-F238E27FC236}">
              <a16:creationId xmlns:a16="http://schemas.microsoft.com/office/drawing/2014/main" id="{D88ABA3B-7977-4F47-9CFC-F840246C94A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7" name="テキスト ボックス 906">
          <a:extLst>
            <a:ext uri="{FF2B5EF4-FFF2-40B4-BE49-F238E27FC236}">
              <a16:creationId xmlns:a16="http://schemas.microsoft.com/office/drawing/2014/main" id="{0EE665A9-27DD-4C32-AE03-78E4BE298DB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F8BDAB4B-4A56-4A64-8BEC-8F84F13F2AE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97E98CE9-23AF-490C-9784-835EB59BF45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a:extLst>
            <a:ext uri="{FF2B5EF4-FFF2-40B4-BE49-F238E27FC236}">
              <a16:creationId xmlns:a16="http://schemas.microsoft.com/office/drawing/2014/main" id="{92975536-492F-4C13-9771-BE862B268EB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911" name="直線コネクタ 910">
          <a:extLst>
            <a:ext uri="{FF2B5EF4-FFF2-40B4-BE49-F238E27FC236}">
              <a16:creationId xmlns:a16="http://schemas.microsoft.com/office/drawing/2014/main" id="{613C52D6-CB9A-4E82-9632-849F754EDBBE}"/>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912" name="【庁舎】&#10;一人当たり面積最小値テキスト">
          <a:extLst>
            <a:ext uri="{FF2B5EF4-FFF2-40B4-BE49-F238E27FC236}">
              <a16:creationId xmlns:a16="http://schemas.microsoft.com/office/drawing/2014/main" id="{60918207-29D2-42AE-8977-74BED377487D}"/>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913" name="直線コネクタ 912">
          <a:extLst>
            <a:ext uri="{FF2B5EF4-FFF2-40B4-BE49-F238E27FC236}">
              <a16:creationId xmlns:a16="http://schemas.microsoft.com/office/drawing/2014/main" id="{3C189A70-F0C0-42B0-A10F-288D2B293B25}"/>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914" name="【庁舎】&#10;一人当たり面積最大値テキスト">
          <a:extLst>
            <a:ext uri="{FF2B5EF4-FFF2-40B4-BE49-F238E27FC236}">
              <a16:creationId xmlns:a16="http://schemas.microsoft.com/office/drawing/2014/main" id="{22E0371F-28D4-4A0E-BCCC-39A7B5D4C462}"/>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915" name="直線コネクタ 914">
          <a:extLst>
            <a:ext uri="{FF2B5EF4-FFF2-40B4-BE49-F238E27FC236}">
              <a16:creationId xmlns:a16="http://schemas.microsoft.com/office/drawing/2014/main" id="{B87C3003-BB94-4C6B-B769-B356520BA2C3}"/>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916" name="【庁舎】&#10;一人当たり面積平均値テキスト">
          <a:extLst>
            <a:ext uri="{FF2B5EF4-FFF2-40B4-BE49-F238E27FC236}">
              <a16:creationId xmlns:a16="http://schemas.microsoft.com/office/drawing/2014/main" id="{6C7EC0C5-472B-45CB-BEBD-0B24FF897ACF}"/>
            </a:ext>
          </a:extLst>
        </xdr:cNvPr>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917" name="フローチャート: 判断 916">
          <a:extLst>
            <a:ext uri="{FF2B5EF4-FFF2-40B4-BE49-F238E27FC236}">
              <a16:creationId xmlns:a16="http://schemas.microsoft.com/office/drawing/2014/main" id="{C8E5EBC3-FD59-4565-9BE0-1E843EE1AFD6}"/>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918" name="フローチャート: 判断 917">
          <a:extLst>
            <a:ext uri="{FF2B5EF4-FFF2-40B4-BE49-F238E27FC236}">
              <a16:creationId xmlns:a16="http://schemas.microsoft.com/office/drawing/2014/main" id="{899A92E5-E2FF-45CF-A57E-5EC589A6692D}"/>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919" name="フローチャート: 判断 918">
          <a:extLst>
            <a:ext uri="{FF2B5EF4-FFF2-40B4-BE49-F238E27FC236}">
              <a16:creationId xmlns:a16="http://schemas.microsoft.com/office/drawing/2014/main" id="{A01A45A2-3EC8-458F-BD70-3179D8456DD2}"/>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920" name="フローチャート: 判断 919">
          <a:extLst>
            <a:ext uri="{FF2B5EF4-FFF2-40B4-BE49-F238E27FC236}">
              <a16:creationId xmlns:a16="http://schemas.microsoft.com/office/drawing/2014/main" id="{73496899-9A9A-4487-9C49-DB57F43326F5}"/>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921" name="フローチャート: 判断 920">
          <a:extLst>
            <a:ext uri="{FF2B5EF4-FFF2-40B4-BE49-F238E27FC236}">
              <a16:creationId xmlns:a16="http://schemas.microsoft.com/office/drawing/2014/main" id="{5A99A27D-094B-4B09-AA6E-805BA68E19B2}"/>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948AC3A8-40CD-42B2-90E0-DE7260D0BBA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D0CAA4D2-3188-4C9C-B4F2-E8C411FC2CA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190EF068-2367-4128-95FB-BEB75879279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14A6D35F-830C-473A-B79B-CA71516D76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E6DB8EDF-6A8D-4321-81E5-5448D7D2CBB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31931</xdr:rowOff>
    </xdr:from>
    <xdr:to>
      <xdr:col>116</xdr:col>
      <xdr:colOff>114300</xdr:colOff>
      <xdr:row>102</xdr:row>
      <xdr:rowOff>133531</xdr:rowOff>
    </xdr:to>
    <xdr:sp macro="" textlink="">
      <xdr:nvSpPr>
        <xdr:cNvPr id="927" name="楕円 926">
          <a:extLst>
            <a:ext uri="{FF2B5EF4-FFF2-40B4-BE49-F238E27FC236}">
              <a16:creationId xmlns:a16="http://schemas.microsoft.com/office/drawing/2014/main" id="{8C355F43-84A9-44C0-809C-E737ACFE75C4}"/>
            </a:ext>
          </a:extLst>
        </xdr:cNvPr>
        <xdr:cNvSpPr/>
      </xdr:nvSpPr>
      <xdr:spPr>
        <a:xfrm>
          <a:off x="221107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54808</xdr:rowOff>
    </xdr:from>
    <xdr:ext cx="469744" cy="259045"/>
    <xdr:sp macro="" textlink="">
      <xdr:nvSpPr>
        <xdr:cNvPr id="928" name="【庁舎】&#10;一人当たり面積該当値テキスト">
          <a:extLst>
            <a:ext uri="{FF2B5EF4-FFF2-40B4-BE49-F238E27FC236}">
              <a16:creationId xmlns:a16="http://schemas.microsoft.com/office/drawing/2014/main" id="{F051BF9A-89A6-4864-9110-B7DBF90160F7}"/>
            </a:ext>
          </a:extLst>
        </xdr:cNvPr>
        <xdr:cNvSpPr txBox="1"/>
      </xdr:nvSpPr>
      <xdr:spPr>
        <a:xfrm>
          <a:off x="22199600" y="1737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66766</xdr:rowOff>
    </xdr:from>
    <xdr:to>
      <xdr:col>112</xdr:col>
      <xdr:colOff>38100</xdr:colOff>
      <xdr:row>102</xdr:row>
      <xdr:rowOff>168366</xdr:rowOff>
    </xdr:to>
    <xdr:sp macro="" textlink="">
      <xdr:nvSpPr>
        <xdr:cNvPr id="929" name="楕円 928">
          <a:extLst>
            <a:ext uri="{FF2B5EF4-FFF2-40B4-BE49-F238E27FC236}">
              <a16:creationId xmlns:a16="http://schemas.microsoft.com/office/drawing/2014/main" id="{E97BF58C-11AA-4ACD-9F63-CC55AADF0A11}"/>
            </a:ext>
          </a:extLst>
        </xdr:cNvPr>
        <xdr:cNvSpPr/>
      </xdr:nvSpPr>
      <xdr:spPr>
        <a:xfrm>
          <a:off x="21272500" y="175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82731</xdr:rowOff>
    </xdr:from>
    <xdr:to>
      <xdr:col>116</xdr:col>
      <xdr:colOff>63500</xdr:colOff>
      <xdr:row>102</xdr:row>
      <xdr:rowOff>117566</xdr:rowOff>
    </xdr:to>
    <xdr:cxnSp macro="">
      <xdr:nvCxnSpPr>
        <xdr:cNvPr id="930" name="直線コネクタ 929">
          <a:extLst>
            <a:ext uri="{FF2B5EF4-FFF2-40B4-BE49-F238E27FC236}">
              <a16:creationId xmlns:a16="http://schemas.microsoft.com/office/drawing/2014/main" id="{F82B601D-911D-4ED5-8BE0-370927870E1C}"/>
            </a:ext>
          </a:extLst>
        </xdr:cNvPr>
        <xdr:cNvCxnSpPr/>
      </xdr:nvCxnSpPr>
      <xdr:spPr>
        <a:xfrm flipV="1">
          <a:off x="21323300" y="17570631"/>
          <a:ext cx="838200" cy="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112486</xdr:rowOff>
    </xdr:from>
    <xdr:to>
      <xdr:col>107</xdr:col>
      <xdr:colOff>101600</xdr:colOff>
      <xdr:row>103</xdr:row>
      <xdr:rowOff>42636</xdr:rowOff>
    </xdr:to>
    <xdr:sp macro="" textlink="">
      <xdr:nvSpPr>
        <xdr:cNvPr id="931" name="楕円 930">
          <a:extLst>
            <a:ext uri="{FF2B5EF4-FFF2-40B4-BE49-F238E27FC236}">
              <a16:creationId xmlns:a16="http://schemas.microsoft.com/office/drawing/2014/main" id="{F2484F1D-4DCC-4309-961B-AD4D67BCBF0C}"/>
            </a:ext>
          </a:extLst>
        </xdr:cNvPr>
        <xdr:cNvSpPr/>
      </xdr:nvSpPr>
      <xdr:spPr>
        <a:xfrm>
          <a:off x="20383500" y="176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117566</xdr:rowOff>
    </xdr:from>
    <xdr:to>
      <xdr:col>111</xdr:col>
      <xdr:colOff>177800</xdr:colOff>
      <xdr:row>102</xdr:row>
      <xdr:rowOff>163286</xdr:rowOff>
    </xdr:to>
    <xdr:cxnSp macro="">
      <xdr:nvCxnSpPr>
        <xdr:cNvPr id="932" name="直線コネクタ 931">
          <a:extLst>
            <a:ext uri="{FF2B5EF4-FFF2-40B4-BE49-F238E27FC236}">
              <a16:creationId xmlns:a16="http://schemas.microsoft.com/office/drawing/2014/main" id="{869D5ADF-DEED-46B5-A7D1-9187F241789E}"/>
            </a:ext>
          </a:extLst>
        </xdr:cNvPr>
        <xdr:cNvCxnSpPr/>
      </xdr:nvCxnSpPr>
      <xdr:spPr>
        <a:xfrm flipV="1">
          <a:off x="20434300" y="176054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116839</xdr:rowOff>
    </xdr:from>
    <xdr:to>
      <xdr:col>102</xdr:col>
      <xdr:colOff>165100</xdr:colOff>
      <xdr:row>103</xdr:row>
      <xdr:rowOff>46989</xdr:rowOff>
    </xdr:to>
    <xdr:sp macro="" textlink="">
      <xdr:nvSpPr>
        <xdr:cNvPr id="933" name="楕円 932">
          <a:extLst>
            <a:ext uri="{FF2B5EF4-FFF2-40B4-BE49-F238E27FC236}">
              <a16:creationId xmlns:a16="http://schemas.microsoft.com/office/drawing/2014/main" id="{648AAD68-1558-415B-ACA1-3520708F93E6}"/>
            </a:ext>
          </a:extLst>
        </xdr:cNvPr>
        <xdr:cNvSpPr/>
      </xdr:nvSpPr>
      <xdr:spPr>
        <a:xfrm>
          <a:off x="19494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163286</xdr:rowOff>
    </xdr:from>
    <xdr:to>
      <xdr:col>107</xdr:col>
      <xdr:colOff>50800</xdr:colOff>
      <xdr:row>102</xdr:row>
      <xdr:rowOff>167639</xdr:rowOff>
    </xdr:to>
    <xdr:cxnSp macro="">
      <xdr:nvCxnSpPr>
        <xdr:cNvPr id="934" name="直線コネクタ 933">
          <a:extLst>
            <a:ext uri="{FF2B5EF4-FFF2-40B4-BE49-F238E27FC236}">
              <a16:creationId xmlns:a16="http://schemas.microsoft.com/office/drawing/2014/main" id="{7E302FCE-6C2E-4BFA-BABE-4707E32218F5}"/>
            </a:ext>
          </a:extLst>
        </xdr:cNvPr>
        <xdr:cNvCxnSpPr/>
      </xdr:nvCxnSpPr>
      <xdr:spPr>
        <a:xfrm flipV="1">
          <a:off x="19545300" y="17651186"/>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137523</xdr:rowOff>
    </xdr:from>
    <xdr:to>
      <xdr:col>98</xdr:col>
      <xdr:colOff>38100</xdr:colOff>
      <xdr:row>103</xdr:row>
      <xdr:rowOff>67673</xdr:rowOff>
    </xdr:to>
    <xdr:sp macro="" textlink="">
      <xdr:nvSpPr>
        <xdr:cNvPr id="935" name="楕円 934">
          <a:extLst>
            <a:ext uri="{FF2B5EF4-FFF2-40B4-BE49-F238E27FC236}">
              <a16:creationId xmlns:a16="http://schemas.microsoft.com/office/drawing/2014/main" id="{FD8B17CE-AC73-4DFE-9DB6-C0B577DFD6F9}"/>
            </a:ext>
          </a:extLst>
        </xdr:cNvPr>
        <xdr:cNvSpPr/>
      </xdr:nvSpPr>
      <xdr:spPr>
        <a:xfrm>
          <a:off x="18605500" y="1762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167639</xdr:rowOff>
    </xdr:from>
    <xdr:to>
      <xdr:col>102</xdr:col>
      <xdr:colOff>114300</xdr:colOff>
      <xdr:row>103</xdr:row>
      <xdr:rowOff>16873</xdr:rowOff>
    </xdr:to>
    <xdr:cxnSp macro="">
      <xdr:nvCxnSpPr>
        <xdr:cNvPr id="936" name="直線コネクタ 935">
          <a:extLst>
            <a:ext uri="{FF2B5EF4-FFF2-40B4-BE49-F238E27FC236}">
              <a16:creationId xmlns:a16="http://schemas.microsoft.com/office/drawing/2014/main" id="{7AC23624-CBE5-4DD8-AEF9-443CB618609B}"/>
            </a:ext>
          </a:extLst>
        </xdr:cNvPr>
        <xdr:cNvCxnSpPr/>
      </xdr:nvCxnSpPr>
      <xdr:spPr>
        <a:xfrm flipV="1">
          <a:off x="18656300" y="17655539"/>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170922</xdr:rowOff>
    </xdr:from>
    <xdr:ext cx="469744" cy="259045"/>
    <xdr:sp macro="" textlink="">
      <xdr:nvSpPr>
        <xdr:cNvPr id="937" name="n_1aveValue【庁舎】&#10;一人当たり面積">
          <a:extLst>
            <a:ext uri="{FF2B5EF4-FFF2-40B4-BE49-F238E27FC236}">
              <a16:creationId xmlns:a16="http://schemas.microsoft.com/office/drawing/2014/main" id="{8CD119C8-4A64-4325-9DB7-A315D6AE00DB}"/>
            </a:ext>
          </a:extLst>
        </xdr:cNvPr>
        <xdr:cNvSpPr txBox="1"/>
      </xdr:nvSpPr>
      <xdr:spPr>
        <a:xfrm>
          <a:off x="21075727" y="181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44104</xdr:rowOff>
    </xdr:from>
    <xdr:ext cx="469744" cy="259045"/>
    <xdr:sp macro="" textlink="">
      <xdr:nvSpPr>
        <xdr:cNvPr id="938" name="n_2aveValue【庁舎】&#10;一人当たり面積">
          <a:extLst>
            <a:ext uri="{FF2B5EF4-FFF2-40B4-BE49-F238E27FC236}">
              <a16:creationId xmlns:a16="http://schemas.microsoft.com/office/drawing/2014/main" id="{037BC345-8B01-4337-9E2F-5D710D226403}"/>
            </a:ext>
          </a:extLst>
        </xdr:cNvPr>
        <xdr:cNvSpPr txBox="1"/>
      </xdr:nvSpPr>
      <xdr:spPr>
        <a:xfrm>
          <a:off x="20199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63698</xdr:rowOff>
    </xdr:from>
    <xdr:ext cx="469744" cy="259045"/>
    <xdr:sp macro="" textlink="">
      <xdr:nvSpPr>
        <xdr:cNvPr id="939" name="n_3aveValue【庁舎】&#10;一人当たり面積">
          <a:extLst>
            <a:ext uri="{FF2B5EF4-FFF2-40B4-BE49-F238E27FC236}">
              <a16:creationId xmlns:a16="http://schemas.microsoft.com/office/drawing/2014/main" id="{ED57ED7C-4B27-4DB8-9C33-C6C22BACDE4A}"/>
            </a:ext>
          </a:extLst>
        </xdr:cNvPr>
        <xdr:cNvSpPr txBox="1"/>
      </xdr:nvSpPr>
      <xdr:spPr>
        <a:xfrm>
          <a:off x="19310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6004</xdr:rowOff>
    </xdr:from>
    <xdr:ext cx="469744" cy="259045"/>
    <xdr:sp macro="" textlink="">
      <xdr:nvSpPr>
        <xdr:cNvPr id="940" name="n_4aveValue【庁舎】&#10;一人当たり面積">
          <a:extLst>
            <a:ext uri="{FF2B5EF4-FFF2-40B4-BE49-F238E27FC236}">
              <a16:creationId xmlns:a16="http://schemas.microsoft.com/office/drawing/2014/main" id="{79958F97-5D9E-43E8-8162-5928BB10DBBF}"/>
            </a:ext>
          </a:extLst>
        </xdr:cNvPr>
        <xdr:cNvSpPr txBox="1"/>
      </xdr:nvSpPr>
      <xdr:spPr>
        <a:xfrm>
          <a:off x="18421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13443</xdr:rowOff>
    </xdr:from>
    <xdr:ext cx="469744" cy="259045"/>
    <xdr:sp macro="" textlink="">
      <xdr:nvSpPr>
        <xdr:cNvPr id="941" name="n_1mainValue【庁舎】&#10;一人当たり面積">
          <a:extLst>
            <a:ext uri="{FF2B5EF4-FFF2-40B4-BE49-F238E27FC236}">
              <a16:creationId xmlns:a16="http://schemas.microsoft.com/office/drawing/2014/main" id="{6EE8BC06-975F-4EEC-98AE-FF712A61A276}"/>
            </a:ext>
          </a:extLst>
        </xdr:cNvPr>
        <xdr:cNvSpPr txBox="1"/>
      </xdr:nvSpPr>
      <xdr:spPr>
        <a:xfrm>
          <a:off x="21075727" y="1732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59163</xdr:rowOff>
    </xdr:from>
    <xdr:ext cx="469744" cy="259045"/>
    <xdr:sp macro="" textlink="">
      <xdr:nvSpPr>
        <xdr:cNvPr id="942" name="n_2mainValue【庁舎】&#10;一人当たり面積">
          <a:extLst>
            <a:ext uri="{FF2B5EF4-FFF2-40B4-BE49-F238E27FC236}">
              <a16:creationId xmlns:a16="http://schemas.microsoft.com/office/drawing/2014/main" id="{BE6EFCF2-69F9-46AA-983C-444E8A8E685F}"/>
            </a:ext>
          </a:extLst>
        </xdr:cNvPr>
        <xdr:cNvSpPr txBox="1"/>
      </xdr:nvSpPr>
      <xdr:spPr>
        <a:xfrm>
          <a:off x="20199427" y="173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63516</xdr:rowOff>
    </xdr:from>
    <xdr:ext cx="469744" cy="259045"/>
    <xdr:sp macro="" textlink="">
      <xdr:nvSpPr>
        <xdr:cNvPr id="943" name="n_3mainValue【庁舎】&#10;一人当たり面積">
          <a:extLst>
            <a:ext uri="{FF2B5EF4-FFF2-40B4-BE49-F238E27FC236}">
              <a16:creationId xmlns:a16="http://schemas.microsoft.com/office/drawing/2014/main" id="{1C4D33A6-AD47-44C0-9385-31F83D8F7AAB}"/>
            </a:ext>
          </a:extLst>
        </xdr:cNvPr>
        <xdr:cNvSpPr txBox="1"/>
      </xdr:nvSpPr>
      <xdr:spPr>
        <a:xfrm>
          <a:off x="19310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84200</xdr:rowOff>
    </xdr:from>
    <xdr:ext cx="469744" cy="259045"/>
    <xdr:sp macro="" textlink="">
      <xdr:nvSpPr>
        <xdr:cNvPr id="944" name="n_4mainValue【庁舎】&#10;一人当たり面積">
          <a:extLst>
            <a:ext uri="{FF2B5EF4-FFF2-40B4-BE49-F238E27FC236}">
              <a16:creationId xmlns:a16="http://schemas.microsoft.com/office/drawing/2014/main" id="{2B10E5E2-C242-4AD1-B5A8-3C14A6C1BBFD}"/>
            </a:ext>
          </a:extLst>
        </xdr:cNvPr>
        <xdr:cNvSpPr txBox="1"/>
      </xdr:nvSpPr>
      <xdr:spPr>
        <a:xfrm>
          <a:off x="18421427" y="1740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E95EEDAD-6159-4580-AB94-0538681FE3D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09C59965-BCB6-4971-85C4-9F6F4A3774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A745A2E9-DE9B-4C3D-B398-2C6C069BCAA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は、有形固定資産減価償却率が類似団体に比較し高くなっているが、町内唯一の施設で築２９年経過しているためであり、福祉施設は、有形固定資産減価償却率が１００％の生活館が２カ所あるが、地域住民の交流拠点として大切な施設である。両施設については、法定・自主点検を随時行い、維持管理、修繕を含む老朽化対策を行い、長期に利用していく。また、体育館・プール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老朽化が進んでいる施設が多くなっていることから、有形固定資産減価償却率が類似団体に比較し高くなっているため、計画的に施設の修繕を実施し、既存の他施設との集約化・複合化を検討していく。</a:t>
          </a:r>
        </a:p>
        <a:p>
          <a:r>
            <a:rPr kumimoji="1" lang="ja-JP" altLang="en-US" sz="1300">
              <a:latin typeface="ＭＳ Ｐゴシック" panose="020B0600070205080204" pitchFamily="50" charset="-128"/>
              <a:ea typeface="ＭＳ Ｐゴシック" panose="020B0600070205080204" pitchFamily="50" charset="-128"/>
            </a:rPr>
            <a:t>　庁舎の一人当たり面積が類似団体に比較し多くなっているのは、庁舎建設時には８千人を超えていた人口が、５，０５０人に減少したことによるものである。町の中心的な施設であるため、計画的に施設の点検・診断等を行い、維持管理・修繕等を含む老朽化対策を進め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udo.takashi\Desktop\&#12304;0927&#12414;&#12391;&#12305;R040913_&#20196;&#21644;&#65298;&#24180;&#24230;&#36001;&#25919;&#29366;&#27841;&#36039;&#26009;&#38598;&#12398;&#20316;&#25104;&#12395;&#12388;&#12356;&#12390;&#65288;&#65298;&#22238;&#30446;&#65289;\R040914_&#12304;&#36001;&#25919;&#29366;&#27841;&#36039;&#26009;&#38598;&#12305;_013471_&#38263;&#19975;&#37096;&#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41.9</v>
          </cell>
          <cell r="BX51">
            <v>38.9</v>
          </cell>
          <cell r="CF51">
            <v>44.1</v>
          </cell>
          <cell r="CN51">
            <v>53.1</v>
          </cell>
          <cell r="CV51">
            <v>45</v>
          </cell>
        </row>
        <row r="53">
          <cell r="BP53">
            <v>54.6</v>
          </cell>
          <cell r="BX53">
            <v>62.2</v>
          </cell>
          <cell r="CF53">
            <v>63.7</v>
          </cell>
          <cell r="CN53">
            <v>65.2</v>
          </cell>
          <cell r="CV53">
            <v>66.900000000000006</v>
          </cell>
        </row>
        <row r="55">
          <cell r="AN55" t="str">
            <v>類似団体内平均値</v>
          </cell>
          <cell r="BP55">
            <v>0</v>
          </cell>
          <cell r="BX55">
            <v>0</v>
          </cell>
          <cell r="CF55">
            <v>0</v>
          </cell>
          <cell r="CN55">
            <v>0</v>
          </cell>
          <cell r="CV55">
            <v>0</v>
          </cell>
        </row>
        <row r="57">
          <cell r="BP57">
            <v>58.6</v>
          </cell>
          <cell r="BX57">
            <v>59.1</v>
          </cell>
          <cell r="CF57">
            <v>61.2</v>
          </cell>
          <cell r="CN57">
            <v>62.9</v>
          </cell>
          <cell r="CV57">
            <v>64.2</v>
          </cell>
        </row>
        <row r="72">
          <cell r="BP72" t="str">
            <v>H28</v>
          </cell>
          <cell r="BX72" t="str">
            <v>H29</v>
          </cell>
          <cell r="CF72" t="str">
            <v>H30</v>
          </cell>
          <cell r="CN72" t="str">
            <v>R01</v>
          </cell>
          <cell r="CV72" t="str">
            <v>R02</v>
          </cell>
        </row>
        <row r="73">
          <cell r="AN73" t="str">
            <v>当該団体値</v>
          </cell>
          <cell r="BP73">
            <v>41.9</v>
          </cell>
          <cell r="BX73">
            <v>38.9</v>
          </cell>
          <cell r="CF73">
            <v>44.1</v>
          </cell>
          <cell r="CN73">
            <v>53.1</v>
          </cell>
          <cell r="CV73">
            <v>45</v>
          </cell>
        </row>
        <row r="75">
          <cell r="BP75">
            <v>13.2</v>
          </cell>
          <cell r="BX75">
            <v>12.7</v>
          </cell>
          <cell r="CF75">
            <v>12.6</v>
          </cell>
          <cell r="CN75">
            <v>12.4</v>
          </cell>
          <cell r="CV75">
            <v>11.9</v>
          </cell>
        </row>
        <row r="77">
          <cell r="AN77" t="str">
            <v>類似団体内平均値</v>
          </cell>
          <cell r="BP77">
            <v>0</v>
          </cell>
          <cell r="BX77">
            <v>0</v>
          </cell>
          <cell r="CF77">
            <v>0</v>
          </cell>
          <cell r="CN77">
            <v>0</v>
          </cell>
          <cell r="CV77">
            <v>0</v>
          </cell>
        </row>
        <row r="79">
          <cell r="BP79">
            <v>7.3</v>
          </cell>
          <cell r="BX79">
            <v>7.2</v>
          </cell>
          <cell r="CF79">
            <v>7.2</v>
          </cell>
          <cell r="CN79">
            <v>7.7</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0" zoomScaleNormal="5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81</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83</v>
      </c>
      <c r="C3" s="443"/>
      <c r="D3" s="443"/>
      <c r="E3" s="444"/>
      <c r="F3" s="444"/>
      <c r="G3" s="444"/>
      <c r="H3" s="444"/>
      <c r="I3" s="444"/>
      <c r="J3" s="444"/>
      <c r="K3" s="444"/>
      <c r="L3" s="444" t="s">
        <v>84</v>
      </c>
      <c r="M3" s="444"/>
      <c r="N3" s="444"/>
      <c r="O3" s="444"/>
      <c r="P3" s="444"/>
      <c r="Q3" s="444"/>
      <c r="R3" s="451"/>
      <c r="S3" s="451"/>
      <c r="T3" s="451"/>
      <c r="U3" s="451"/>
      <c r="V3" s="452"/>
      <c r="W3" s="426" t="s">
        <v>85</v>
      </c>
      <c r="X3" s="427"/>
      <c r="Y3" s="427"/>
      <c r="Z3" s="427"/>
      <c r="AA3" s="427"/>
      <c r="AB3" s="443"/>
      <c r="AC3" s="451" t="s">
        <v>86</v>
      </c>
      <c r="AD3" s="427"/>
      <c r="AE3" s="427"/>
      <c r="AF3" s="427"/>
      <c r="AG3" s="427"/>
      <c r="AH3" s="427"/>
      <c r="AI3" s="427"/>
      <c r="AJ3" s="427"/>
      <c r="AK3" s="427"/>
      <c r="AL3" s="428"/>
      <c r="AM3" s="426" t="s">
        <v>87</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88</v>
      </c>
      <c r="BO3" s="427"/>
      <c r="BP3" s="427"/>
      <c r="BQ3" s="427"/>
      <c r="BR3" s="427"/>
      <c r="BS3" s="427"/>
      <c r="BT3" s="427"/>
      <c r="BU3" s="428"/>
      <c r="BV3" s="426" t="s">
        <v>89</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90</v>
      </c>
      <c r="CU3" s="427"/>
      <c r="CV3" s="427"/>
      <c r="CW3" s="427"/>
      <c r="CX3" s="427"/>
      <c r="CY3" s="427"/>
      <c r="CZ3" s="427"/>
      <c r="DA3" s="428"/>
      <c r="DB3" s="426" t="s">
        <v>91</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92</v>
      </c>
      <c r="AZ4" s="430"/>
      <c r="BA4" s="430"/>
      <c r="BB4" s="430"/>
      <c r="BC4" s="430"/>
      <c r="BD4" s="430"/>
      <c r="BE4" s="430"/>
      <c r="BF4" s="430"/>
      <c r="BG4" s="430"/>
      <c r="BH4" s="430"/>
      <c r="BI4" s="430"/>
      <c r="BJ4" s="430"/>
      <c r="BK4" s="430"/>
      <c r="BL4" s="430"/>
      <c r="BM4" s="431"/>
      <c r="BN4" s="432">
        <v>6477532</v>
      </c>
      <c r="BO4" s="433"/>
      <c r="BP4" s="433"/>
      <c r="BQ4" s="433"/>
      <c r="BR4" s="433"/>
      <c r="BS4" s="433"/>
      <c r="BT4" s="433"/>
      <c r="BU4" s="434"/>
      <c r="BV4" s="432">
        <v>5436015</v>
      </c>
      <c r="BW4" s="433"/>
      <c r="BX4" s="433"/>
      <c r="BY4" s="433"/>
      <c r="BZ4" s="433"/>
      <c r="CA4" s="433"/>
      <c r="CB4" s="433"/>
      <c r="CC4" s="434"/>
      <c r="CD4" s="435" t="s">
        <v>93</v>
      </c>
      <c r="CE4" s="436"/>
      <c r="CF4" s="436"/>
      <c r="CG4" s="436"/>
      <c r="CH4" s="436"/>
      <c r="CI4" s="436"/>
      <c r="CJ4" s="436"/>
      <c r="CK4" s="436"/>
      <c r="CL4" s="436"/>
      <c r="CM4" s="436"/>
      <c r="CN4" s="436"/>
      <c r="CO4" s="436"/>
      <c r="CP4" s="436"/>
      <c r="CQ4" s="436"/>
      <c r="CR4" s="436"/>
      <c r="CS4" s="437"/>
      <c r="CT4" s="438">
        <v>5.0999999999999996</v>
      </c>
      <c r="CU4" s="439"/>
      <c r="CV4" s="439"/>
      <c r="CW4" s="439"/>
      <c r="CX4" s="439"/>
      <c r="CY4" s="439"/>
      <c r="CZ4" s="439"/>
      <c r="DA4" s="440"/>
      <c r="DB4" s="438">
        <v>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94</v>
      </c>
      <c r="AN5" s="499"/>
      <c r="AO5" s="499"/>
      <c r="AP5" s="499"/>
      <c r="AQ5" s="499"/>
      <c r="AR5" s="499"/>
      <c r="AS5" s="499"/>
      <c r="AT5" s="500"/>
      <c r="AU5" s="501" t="s">
        <v>95</v>
      </c>
      <c r="AV5" s="502"/>
      <c r="AW5" s="502"/>
      <c r="AX5" s="502"/>
      <c r="AY5" s="503" t="s">
        <v>96</v>
      </c>
      <c r="AZ5" s="504"/>
      <c r="BA5" s="504"/>
      <c r="BB5" s="504"/>
      <c r="BC5" s="504"/>
      <c r="BD5" s="504"/>
      <c r="BE5" s="504"/>
      <c r="BF5" s="504"/>
      <c r="BG5" s="504"/>
      <c r="BH5" s="504"/>
      <c r="BI5" s="504"/>
      <c r="BJ5" s="504"/>
      <c r="BK5" s="504"/>
      <c r="BL5" s="504"/>
      <c r="BM5" s="505"/>
      <c r="BN5" s="469">
        <v>6316064</v>
      </c>
      <c r="BO5" s="470"/>
      <c r="BP5" s="470"/>
      <c r="BQ5" s="470"/>
      <c r="BR5" s="470"/>
      <c r="BS5" s="470"/>
      <c r="BT5" s="470"/>
      <c r="BU5" s="471"/>
      <c r="BV5" s="469">
        <v>5288222</v>
      </c>
      <c r="BW5" s="470"/>
      <c r="BX5" s="470"/>
      <c r="BY5" s="470"/>
      <c r="BZ5" s="470"/>
      <c r="CA5" s="470"/>
      <c r="CB5" s="470"/>
      <c r="CC5" s="471"/>
      <c r="CD5" s="472" t="s">
        <v>97</v>
      </c>
      <c r="CE5" s="473"/>
      <c r="CF5" s="473"/>
      <c r="CG5" s="473"/>
      <c r="CH5" s="473"/>
      <c r="CI5" s="473"/>
      <c r="CJ5" s="473"/>
      <c r="CK5" s="473"/>
      <c r="CL5" s="473"/>
      <c r="CM5" s="473"/>
      <c r="CN5" s="473"/>
      <c r="CO5" s="473"/>
      <c r="CP5" s="473"/>
      <c r="CQ5" s="473"/>
      <c r="CR5" s="473"/>
      <c r="CS5" s="474"/>
      <c r="CT5" s="466">
        <v>86.2</v>
      </c>
      <c r="CU5" s="467"/>
      <c r="CV5" s="467"/>
      <c r="CW5" s="467"/>
      <c r="CX5" s="467"/>
      <c r="CY5" s="467"/>
      <c r="CZ5" s="467"/>
      <c r="DA5" s="468"/>
      <c r="DB5" s="466">
        <v>87.5</v>
      </c>
      <c r="DC5" s="467"/>
      <c r="DD5" s="467"/>
      <c r="DE5" s="467"/>
      <c r="DF5" s="467"/>
      <c r="DG5" s="467"/>
      <c r="DH5" s="467"/>
      <c r="DI5" s="468"/>
      <c r="DJ5" s="186"/>
      <c r="DK5" s="186"/>
      <c r="DL5" s="186"/>
      <c r="DM5" s="186"/>
      <c r="DN5" s="186"/>
      <c r="DO5" s="186"/>
    </row>
    <row r="6" spans="1:119" ht="18.75" customHeight="1" x14ac:dyDescent="0.15">
      <c r="A6" s="187"/>
      <c r="B6" s="475" t="s">
        <v>98</v>
      </c>
      <c r="C6" s="476"/>
      <c r="D6" s="476"/>
      <c r="E6" s="477"/>
      <c r="F6" s="477"/>
      <c r="G6" s="477"/>
      <c r="H6" s="477"/>
      <c r="I6" s="477"/>
      <c r="J6" s="477"/>
      <c r="K6" s="477"/>
      <c r="L6" s="477" t="s">
        <v>99</v>
      </c>
      <c r="M6" s="477"/>
      <c r="N6" s="477"/>
      <c r="O6" s="477"/>
      <c r="P6" s="477"/>
      <c r="Q6" s="477"/>
      <c r="R6" s="481"/>
      <c r="S6" s="481"/>
      <c r="T6" s="481"/>
      <c r="U6" s="481"/>
      <c r="V6" s="482"/>
      <c r="W6" s="485" t="s">
        <v>100</v>
      </c>
      <c r="X6" s="486"/>
      <c r="Y6" s="486"/>
      <c r="Z6" s="486"/>
      <c r="AA6" s="486"/>
      <c r="AB6" s="476"/>
      <c r="AC6" s="489" t="s">
        <v>101</v>
      </c>
      <c r="AD6" s="490"/>
      <c r="AE6" s="490"/>
      <c r="AF6" s="490"/>
      <c r="AG6" s="490"/>
      <c r="AH6" s="490"/>
      <c r="AI6" s="490"/>
      <c r="AJ6" s="490"/>
      <c r="AK6" s="490"/>
      <c r="AL6" s="491"/>
      <c r="AM6" s="498" t="s">
        <v>102</v>
      </c>
      <c r="AN6" s="499"/>
      <c r="AO6" s="499"/>
      <c r="AP6" s="499"/>
      <c r="AQ6" s="499"/>
      <c r="AR6" s="499"/>
      <c r="AS6" s="499"/>
      <c r="AT6" s="500"/>
      <c r="AU6" s="501" t="s">
        <v>95</v>
      </c>
      <c r="AV6" s="502"/>
      <c r="AW6" s="502"/>
      <c r="AX6" s="502"/>
      <c r="AY6" s="503" t="s">
        <v>103</v>
      </c>
      <c r="AZ6" s="504"/>
      <c r="BA6" s="504"/>
      <c r="BB6" s="504"/>
      <c r="BC6" s="504"/>
      <c r="BD6" s="504"/>
      <c r="BE6" s="504"/>
      <c r="BF6" s="504"/>
      <c r="BG6" s="504"/>
      <c r="BH6" s="504"/>
      <c r="BI6" s="504"/>
      <c r="BJ6" s="504"/>
      <c r="BK6" s="504"/>
      <c r="BL6" s="504"/>
      <c r="BM6" s="505"/>
      <c r="BN6" s="469">
        <v>161468</v>
      </c>
      <c r="BO6" s="470"/>
      <c r="BP6" s="470"/>
      <c r="BQ6" s="470"/>
      <c r="BR6" s="470"/>
      <c r="BS6" s="470"/>
      <c r="BT6" s="470"/>
      <c r="BU6" s="471"/>
      <c r="BV6" s="469">
        <v>147793</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88.8</v>
      </c>
      <c r="CU6" s="507"/>
      <c r="CV6" s="507"/>
      <c r="CW6" s="507"/>
      <c r="CX6" s="507"/>
      <c r="CY6" s="507"/>
      <c r="CZ6" s="507"/>
      <c r="DA6" s="508"/>
      <c r="DB6" s="506">
        <v>90.1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4313</v>
      </c>
      <c r="BO7" s="470"/>
      <c r="BP7" s="470"/>
      <c r="BQ7" s="470"/>
      <c r="BR7" s="470"/>
      <c r="BS7" s="470"/>
      <c r="BT7" s="470"/>
      <c r="BU7" s="471"/>
      <c r="BV7" s="469">
        <v>62</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3087921</v>
      </c>
      <c r="CU7" s="470"/>
      <c r="CV7" s="470"/>
      <c r="CW7" s="470"/>
      <c r="CX7" s="470"/>
      <c r="CY7" s="470"/>
      <c r="CZ7" s="470"/>
      <c r="DA7" s="471"/>
      <c r="DB7" s="469">
        <v>2950445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157155</v>
      </c>
      <c r="BO8" s="470"/>
      <c r="BP8" s="470"/>
      <c r="BQ8" s="470"/>
      <c r="BR8" s="470"/>
      <c r="BS8" s="470"/>
      <c r="BT8" s="470"/>
      <c r="BU8" s="471"/>
      <c r="BV8" s="469">
        <v>147731</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0.24</v>
      </c>
      <c r="CU8" s="510"/>
      <c r="CV8" s="510"/>
      <c r="CW8" s="510"/>
      <c r="CX8" s="510"/>
      <c r="CY8" s="510"/>
      <c r="CZ8" s="510"/>
      <c r="DA8" s="511"/>
      <c r="DB8" s="509">
        <v>0.24</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5109</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110</v>
      </c>
      <c r="AV9" s="502"/>
      <c r="AW9" s="502"/>
      <c r="AX9" s="502"/>
      <c r="AY9" s="503" t="s">
        <v>117</v>
      </c>
      <c r="AZ9" s="504"/>
      <c r="BA9" s="504"/>
      <c r="BB9" s="504"/>
      <c r="BC9" s="504"/>
      <c r="BD9" s="504"/>
      <c r="BE9" s="504"/>
      <c r="BF9" s="504"/>
      <c r="BG9" s="504"/>
      <c r="BH9" s="504"/>
      <c r="BI9" s="504"/>
      <c r="BJ9" s="504"/>
      <c r="BK9" s="504"/>
      <c r="BL9" s="504"/>
      <c r="BM9" s="505"/>
      <c r="BN9" s="469">
        <v>9424</v>
      </c>
      <c r="BO9" s="470"/>
      <c r="BP9" s="470"/>
      <c r="BQ9" s="470"/>
      <c r="BR9" s="470"/>
      <c r="BS9" s="470"/>
      <c r="BT9" s="470"/>
      <c r="BU9" s="471"/>
      <c r="BV9" s="469">
        <v>26930</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11.2</v>
      </c>
      <c r="CU9" s="467"/>
      <c r="CV9" s="467"/>
      <c r="CW9" s="467"/>
      <c r="CX9" s="467"/>
      <c r="CY9" s="467"/>
      <c r="CZ9" s="467"/>
      <c r="DA9" s="468"/>
      <c r="DB9" s="466">
        <v>11.7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5926</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367922</v>
      </c>
      <c r="BO10" s="470"/>
      <c r="BP10" s="470"/>
      <c r="BQ10" s="470"/>
      <c r="BR10" s="470"/>
      <c r="BS10" s="470"/>
      <c r="BT10" s="470"/>
      <c r="BU10" s="471"/>
      <c r="BV10" s="469">
        <v>357838</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5111</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137</v>
      </c>
      <c r="AV12" s="502"/>
      <c r="AW12" s="502"/>
      <c r="AX12" s="502"/>
      <c r="AY12" s="503" t="s">
        <v>138</v>
      </c>
      <c r="AZ12" s="504"/>
      <c r="BA12" s="504"/>
      <c r="BB12" s="504"/>
      <c r="BC12" s="504"/>
      <c r="BD12" s="504"/>
      <c r="BE12" s="504"/>
      <c r="BF12" s="504"/>
      <c r="BG12" s="504"/>
      <c r="BH12" s="504"/>
      <c r="BI12" s="504"/>
      <c r="BJ12" s="504"/>
      <c r="BK12" s="504"/>
      <c r="BL12" s="504"/>
      <c r="BM12" s="505"/>
      <c r="BN12" s="469">
        <v>410148</v>
      </c>
      <c r="BO12" s="470"/>
      <c r="BP12" s="470"/>
      <c r="BQ12" s="470"/>
      <c r="BR12" s="470"/>
      <c r="BS12" s="470"/>
      <c r="BT12" s="470"/>
      <c r="BU12" s="471"/>
      <c r="BV12" s="469">
        <v>502763</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140</v>
      </c>
      <c r="CU12" s="510"/>
      <c r="CV12" s="510"/>
      <c r="CW12" s="510"/>
      <c r="CX12" s="510"/>
      <c r="CY12" s="510"/>
      <c r="CZ12" s="510"/>
      <c r="DA12" s="511"/>
      <c r="DB12" s="509" t="s">
        <v>141</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142</v>
      </c>
      <c r="N13" s="561"/>
      <c r="O13" s="561"/>
      <c r="P13" s="561"/>
      <c r="Q13" s="562"/>
      <c r="R13" s="553">
        <v>4933</v>
      </c>
      <c r="S13" s="554"/>
      <c r="T13" s="554"/>
      <c r="U13" s="554"/>
      <c r="V13" s="555"/>
      <c r="W13" s="485" t="s">
        <v>143</v>
      </c>
      <c r="X13" s="486"/>
      <c r="Y13" s="486"/>
      <c r="Z13" s="486"/>
      <c r="AA13" s="486"/>
      <c r="AB13" s="476"/>
      <c r="AC13" s="520">
        <v>515</v>
      </c>
      <c r="AD13" s="521"/>
      <c r="AE13" s="521"/>
      <c r="AF13" s="521"/>
      <c r="AG13" s="563"/>
      <c r="AH13" s="520">
        <v>558</v>
      </c>
      <c r="AI13" s="521"/>
      <c r="AJ13" s="521"/>
      <c r="AK13" s="521"/>
      <c r="AL13" s="522"/>
      <c r="AM13" s="498" t="s">
        <v>144</v>
      </c>
      <c r="AN13" s="499"/>
      <c r="AO13" s="499"/>
      <c r="AP13" s="499"/>
      <c r="AQ13" s="499"/>
      <c r="AR13" s="499"/>
      <c r="AS13" s="499"/>
      <c r="AT13" s="500"/>
      <c r="AU13" s="501" t="s">
        <v>137</v>
      </c>
      <c r="AV13" s="502"/>
      <c r="AW13" s="502"/>
      <c r="AX13" s="502"/>
      <c r="AY13" s="503" t="s">
        <v>145</v>
      </c>
      <c r="AZ13" s="504"/>
      <c r="BA13" s="504"/>
      <c r="BB13" s="504"/>
      <c r="BC13" s="504"/>
      <c r="BD13" s="504"/>
      <c r="BE13" s="504"/>
      <c r="BF13" s="504"/>
      <c r="BG13" s="504"/>
      <c r="BH13" s="504"/>
      <c r="BI13" s="504"/>
      <c r="BJ13" s="504"/>
      <c r="BK13" s="504"/>
      <c r="BL13" s="504"/>
      <c r="BM13" s="505"/>
      <c r="BN13" s="469">
        <v>-32802</v>
      </c>
      <c r="BO13" s="470"/>
      <c r="BP13" s="470"/>
      <c r="BQ13" s="470"/>
      <c r="BR13" s="470"/>
      <c r="BS13" s="470"/>
      <c r="BT13" s="470"/>
      <c r="BU13" s="471"/>
      <c r="BV13" s="469">
        <v>-117995</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11.9</v>
      </c>
      <c r="CU13" s="467"/>
      <c r="CV13" s="467"/>
      <c r="CW13" s="467"/>
      <c r="CX13" s="467"/>
      <c r="CY13" s="467"/>
      <c r="CZ13" s="467"/>
      <c r="DA13" s="468"/>
      <c r="DB13" s="466">
        <v>12.4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147</v>
      </c>
      <c r="M14" s="551"/>
      <c r="N14" s="551"/>
      <c r="O14" s="551"/>
      <c r="P14" s="551"/>
      <c r="Q14" s="552"/>
      <c r="R14" s="553">
        <v>5271</v>
      </c>
      <c r="S14" s="554"/>
      <c r="T14" s="554"/>
      <c r="U14" s="554"/>
      <c r="V14" s="555"/>
      <c r="W14" s="459"/>
      <c r="X14" s="460"/>
      <c r="Y14" s="460"/>
      <c r="Z14" s="460"/>
      <c r="AA14" s="460"/>
      <c r="AB14" s="449"/>
      <c r="AC14" s="556">
        <v>19.8</v>
      </c>
      <c r="AD14" s="557"/>
      <c r="AE14" s="557"/>
      <c r="AF14" s="557"/>
      <c r="AG14" s="558"/>
      <c r="AH14" s="556">
        <v>19.899999999999999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v>45</v>
      </c>
      <c r="CU14" s="568"/>
      <c r="CV14" s="568"/>
      <c r="CW14" s="568"/>
      <c r="CX14" s="568"/>
      <c r="CY14" s="568"/>
      <c r="CZ14" s="568"/>
      <c r="DA14" s="569"/>
      <c r="DB14" s="567">
        <v>53.1</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149</v>
      </c>
      <c r="N15" s="561"/>
      <c r="O15" s="561"/>
      <c r="P15" s="561"/>
      <c r="Q15" s="562"/>
      <c r="R15" s="553">
        <v>5126</v>
      </c>
      <c r="S15" s="554"/>
      <c r="T15" s="554"/>
      <c r="U15" s="554"/>
      <c r="V15" s="555"/>
      <c r="W15" s="485" t="s">
        <v>150</v>
      </c>
      <c r="X15" s="486"/>
      <c r="Y15" s="486"/>
      <c r="Z15" s="486"/>
      <c r="AA15" s="486"/>
      <c r="AB15" s="476"/>
      <c r="AC15" s="520">
        <v>571</v>
      </c>
      <c r="AD15" s="521"/>
      <c r="AE15" s="521"/>
      <c r="AF15" s="521"/>
      <c r="AG15" s="563"/>
      <c r="AH15" s="520">
        <v>582</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692539</v>
      </c>
      <c r="BO15" s="433"/>
      <c r="BP15" s="433"/>
      <c r="BQ15" s="433"/>
      <c r="BR15" s="433"/>
      <c r="BS15" s="433"/>
      <c r="BT15" s="433"/>
      <c r="BU15" s="434"/>
      <c r="BV15" s="432">
        <v>647351</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21.9</v>
      </c>
      <c r="AD16" s="557"/>
      <c r="AE16" s="557"/>
      <c r="AF16" s="557"/>
      <c r="AG16" s="558"/>
      <c r="AH16" s="556">
        <v>20.8</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2821378</v>
      </c>
      <c r="BO16" s="470"/>
      <c r="BP16" s="470"/>
      <c r="BQ16" s="470"/>
      <c r="BR16" s="470"/>
      <c r="BS16" s="470"/>
      <c r="BT16" s="470"/>
      <c r="BU16" s="471"/>
      <c r="BV16" s="469">
        <v>2708884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1516</v>
      </c>
      <c r="AD17" s="521"/>
      <c r="AE17" s="521"/>
      <c r="AF17" s="521"/>
      <c r="AG17" s="563"/>
      <c r="AH17" s="520">
        <v>1658</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873261</v>
      </c>
      <c r="BO17" s="470"/>
      <c r="BP17" s="470"/>
      <c r="BQ17" s="470"/>
      <c r="BR17" s="470"/>
      <c r="BS17" s="470"/>
      <c r="BT17" s="470"/>
      <c r="BU17" s="471"/>
      <c r="BV17" s="469">
        <v>804006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310.76</v>
      </c>
      <c r="M18" s="585"/>
      <c r="N18" s="585"/>
      <c r="O18" s="585"/>
      <c r="P18" s="585"/>
      <c r="Q18" s="585"/>
      <c r="R18" s="586"/>
      <c r="S18" s="586"/>
      <c r="T18" s="586"/>
      <c r="U18" s="586"/>
      <c r="V18" s="587"/>
      <c r="W18" s="487"/>
      <c r="X18" s="488"/>
      <c r="Y18" s="488"/>
      <c r="Z18" s="488"/>
      <c r="AA18" s="488"/>
      <c r="AB18" s="479"/>
      <c r="AC18" s="588">
        <v>58.3</v>
      </c>
      <c r="AD18" s="589"/>
      <c r="AE18" s="589"/>
      <c r="AF18" s="589"/>
      <c r="AG18" s="590"/>
      <c r="AH18" s="588">
        <v>59.3</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2668684</v>
      </c>
      <c r="BO18" s="470"/>
      <c r="BP18" s="470"/>
      <c r="BQ18" s="470"/>
      <c r="BR18" s="470"/>
      <c r="BS18" s="470"/>
      <c r="BT18" s="470"/>
      <c r="BU18" s="471"/>
      <c r="BV18" s="469">
        <v>2655194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16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4215683</v>
      </c>
      <c r="BO19" s="470"/>
      <c r="BP19" s="470"/>
      <c r="BQ19" s="470"/>
      <c r="BR19" s="470"/>
      <c r="BS19" s="470"/>
      <c r="BT19" s="470"/>
      <c r="BU19" s="471"/>
      <c r="BV19" s="469">
        <v>3965541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2717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4841835</v>
      </c>
      <c r="BO23" s="470"/>
      <c r="BP23" s="470"/>
      <c r="BQ23" s="470"/>
      <c r="BR23" s="470"/>
      <c r="BS23" s="470"/>
      <c r="BT23" s="470"/>
      <c r="BU23" s="471"/>
      <c r="BV23" s="469">
        <v>4933039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8100</v>
      </c>
      <c r="R24" s="521"/>
      <c r="S24" s="521"/>
      <c r="T24" s="521"/>
      <c r="U24" s="521"/>
      <c r="V24" s="563"/>
      <c r="W24" s="622"/>
      <c r="X24" s="610"/>
      <c r="Y24" s="611"/>
      <c r="Z24" s="519" t="s">
        <v>174</v>
      </c>
      <c r="AA24" s="499"/>
      <c r="AB24" s="499"/>
      <c r="AC24" s="499"/>
      <c r="AD24" s="499"/>
      <c r="AE24" s="499"/>
      <c r="AF24" s="499"/>
      <c r="AG24" s="500"/>
      <c r="AH24" s="520">
        <v>107</v>
      </c>
      <c r="AI24" s="521"/>
      <c r="AJ24" s="521"/>
      <c r="AK24" s="521"/>
      <c r="AL24" s="563"/>
      <c r="AM24" s="520">
        <v>311584</v>
      </c>
      <c r="AN24" s="521"/>
      <c r="AO24" s="521"/>
      <c r="AP24" s="521"/>
      <c r="AQ24" s="521"/>
      <c r="AR24" s="563"/>
      <c r="AS24" s="520">
        <v>2912</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4526502</v>
      </c>
      <c r="BO24" s="470"/>
      <c r="BP24" s="470"/>
      <c r="BQ24" s="470"/>
      <c r="BR24" s="470"/>
      <c r="BS24" s="470"/>
      <c r="BT24" s="470"/>
      <c r="BU24" s="471"/>
      <c r="BV24" s="469">
        <v>4622544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1</v>
      </c>
      <c r="M25" s="521"/>
      <c r="N25" s="521"/>
      <c r="O25" s="521"/>
      <c r="P25" s="563"/>
      <c r="Q25" s="520">
        <v>6500</v>
      </c>
      <c r="R25" s="521"/>
      <c r="S25" s="521"/>
      <c r="T25" s="521"/>
      <c r="U25" s="521"/>
      <c r="V25" s="563"/>
      <c r="W25" s="622"/>
      <c r="X25" s="610"/>
      <c r="Y25" s="611"/>
      <c r="Z25" s="519" t="s">
        <v>177</v>
      </c>
      <c r="AA25" s="499"/>
      <c r="AB25" s="499"/>
      <c r="AC25" s="499"/>
      <c r="AD25" s="499"/>
      <c r="AE25" s="499"/>
      <c r="AF25" s="499"/>
      <c r="AG25" s="500"/>
      <c r="AH25" s="520">
        <v>20</v>
      </c>
      <c r="AI25" s="521"/>
      <c r="AJ25" s="521"/>
      <c r="AK25" s="521"/>
      <c r="AL25" s="563"/>
      <c r="AM25" s="520">
        <v>51760</v>
      </c>
      <c r="AN25" s="521"/>
      <c r="AO25" s="521"/>
      <c r="AP25" s="521"/>
      <c r="AQ25" s="521"/>
      <c r="AR25" s="563"/>
      <c r="AS25" s="520">
        <v>2588</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78369</v>
      </c>
      <c r="BO25" s="433"/>
      <c r="BP25" s="433"/>
      <c r="BQ25" s="433"/>
      <c r="BR25" s="433"/>
      <c r="BS25" s="433"/>
      <c r="BT25" s="433"/>
      <c r="BU25" s="434"/>
      <c r="BV25" s="432">
        <v>62090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5800</v>
      </c>
      <c r="R26" s="521"/>
      <c r="S26" s="521"/>
      <c r="T26" s="521"/>
      <c r="U26" s="521"/>
      <c r="V26" s="563"/>
      <c r="W26" s="622"/>
      <c r="X26" s="610"/>
      <c r="Y26" s="611"/>
      <c r="Z26" s="519" t="s">
        <v>180</v>
      </c>
      <c r="AA26" s="632"/>
      <c r="AB26" s="632"/>
      <c r="AC26" s="632"/>
      <c r="AD26" s="632"/>
      <c r="AE26" s="632"/>
      <c r="AF26" s="632"/>
      <c r="AG26" s="633"/>
      <c r="AH26" s="520" t="s">
        <v>181</v>
      </c>
      <c r="AI26" s="521"/>
      <c r="AJ26" s="521"/>
      <c r="AK26" s="521"/>
      <c r="AL26" s="563"/>
      <c r="AM26" s="520" t="s">
        <v>131</v>
      </c>
      <c r="AN26" s="521"/>
      <c r="AO26" s="521"/>
      <c r="AP26" s="521"/>
      <c r="AQ26" s="521"/>
      <c r="AR26" s="563"/>
      <c r="AS26" s="520" t="s">
        <v>141</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181</v>
      </c>
      <c r="BO26" s="470"/>
      <c r="BP26" s="470"/>
      <c r="BQ26" s="470"/>
      <c r="BR26" s="470"/>
      <c r="BS26" s="470"/>
      <c r="BT26" s="470"/>
      <c r="BU26" s="471"/>
      <c r="BV26" s="469" t="s">
        <v>141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2500</v>
      </c>
      <c r="R27" s="521"/>
      <c r="S27" s="521"/>
      <c r="T27" s="521"/>
      <c r="U27" s="521"/>
      <c r="V27" s="563"/>
      <c r="W27" s="622"/>
      <c r="X27" s="610"/>
      <c r="Y27" s="611"/>
      <c r="Z27" s="519" t="s">
        <v>184</v>
      </c>
      <c r="AA27" s="499"/>
      <c r="AB27" s="499"/>
      <c r="AC27" s="499"/>
      <c r="AD27" s="499"/>
      <c r="AE27" s="499"/>
      <c r="AF27" s="499"/>
      <c r="AG27" s="500"/>
      <c r="AH27" s="520" t="s">
        <v>181</v>
      </c>
      <c r="AI27" s="521"/>
      <c r="AJ27" s="521"/>
      <c r="AK27" s="521"/>
      <c r="AL27" s="563"/>
      <c r="AM27" s="520" t="s">
        <v>181</v>
      </c>
      <c r="AN27" s="521"/>
      <c r="AO27" s="521"/>
      <c r="AP27" s="521"/>
      <c r="AQ27" s="521"/>
      <c r="AR27" s="563"/>
      <c r="AS27" s="520" t="s">
        <v>181</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17831</v>
      </c>
      <c r="BO27" s="646"/>
      <c r="BP27" s="646"/>
      <c r="BQ27" s="646"/>
      <c r="BR27" s="646"/>
      <c r="BS27" s="646"/>
      <c r="BT27" s="646"/>
      <c r="BU27" s="647"/>
      <c r="BV27" s="645">
        <v>17830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2050</v>
      </c>
      <c r="R28" s="521"/>
      <c r="S28" s="521"/>
      <c r="T28" s="521"/>
      <c r="U28" s="521"/>
      <c r="V28" s="563"/>
      <c r="W28" s="622"/>
      <c r="X28" s="610"/>
      <c r="Y28" s="611"/>
      <c r="Z28" s="519" t="s">
        <v>187</v>
      </c>
      <c r="AA28" s="499"/>
      <c r="AB28" s="499"/>
      <c r="AC28" s="499"/>
      <c r="AD28" s="499"/>
      <c r="AE28" s="499"/>
      <c r="AF28" s="499"/>
      <c r="AG28" s="500"/>
      <c r="AH28" s="520" t="s">
        <v>181</v>
      </c>
      <c r="AI28" s="521"/>
      <c r="AJ28" s="521"/>
      <c r="AK28" s="521"/>
      <c r="AL28" s="563"/>
      <c r="AM28" s="520" t="s">
        <v>141</v>
      </c>
      <c r="AN28" s="521"/>
      <c r="AO28" s="521"/>
      <c r="AP28" s="521"/>
      <c r="AQ28" s="521"/>
      <c r="AR28" s="563"/>
      <c r="AS28" s="520" t="s">
        <v>181</v>
      </c>
      <c r="AT28" s="521"/>
      <c r="AU28" s="521"/>
      <c r="AV28" s="521"/>
      <c r="AW28" s="521"/>
      <c r="AX28" s="522"/>
      <c r="AY28" s="648" t="s">
        <v>188</v>
      </c>
      <c r="AZ28" s="649"/>
      <c r="BA28" s="649"/>
      <c r="BB28" s="650"/>
      <c r="BC28" s="429" t="s">
        <v>49</v>
      </c>
      <c r="BD28" s="430"/>
      <c r="BE28" s="430"/>
      <c r="BF28" s="430"/>
      <c r="BG28" s="430"/>
      <c r="BH28" s="430"/>
      <c r="BI28" s="430"/>
      <c r="BJ28" s="430"/>
      <c r="BK28" s="430"/>
      <c r="BL28" s="430"/>
      <c r="BM28" s="431"/>
      <c r="BN28" s="432">
        <v>956267</v>
      </c>
      <c r="BO28" s="433"/>
      <c r="BP28" s="433"/>
      <c r="BQ28" s="433"/>
      <c r="BR28" s="433"/>
      <c r="BS28" s="433"/>
      <c r="BT28" s="433"/>
      <c r="BU28" s="434"/>
      <c r="BV28" s="432">
        <v>998493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8</v>
      </c>
      <c r="M29" s="521"/>
      <c r="N29" s="521"/>
      <c r="O29" s="521"/>
      <c r="P29" s="563"/>
      <c r="Q29" s="520">
        <v>1750</v>
      </c>
      <c r="R29" s="521"/>
      <c r="S29" s="521"/>
      <c r="T29" s="521"/>
      <c r="U29" s="521"/>
      <c r="V29" s="563"/>
      <c r="W29" s="623"/>
      <c r="X29" s="624"/>
      <c r="Y29" s="625"/>
      <c r="Z29" s="519" t="s">
        <v>190</v>
      </c>
      <c r="AA29" s="499"/>
      <c r="AB29" s="499"/>
      <c r="AC29" s="499"/>
      <c r="AD29" s="499"/>
      <c r="AE29" s="499"/>
      <c r="AF29" s="499"/>
      <c r="AG29" s="500"/>
      <c r="AH29" s="520">
        <v>107</v>
      </c>
      <c r="AI29" s="521"/>
      <c r="AJ29" s="521"/>
      <c r="AK29" s="521"/>
      <c r="AL29" s="563"/>
      <c r="AM29" s="520">
        <v>311584</v>
      </c>
      <c r="AN29" s="521"/>
      <c r="AO29" s="521"/>
      <c r="AP29" s="521"/>
      <c r="AQ29" s="521"/>
      <c r="AR29" s="563"/>
      <c r="AS29" s="520">
        <v>2912</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66071</v>
      </c>
      <c r="BO29" s="470"/>
      <c r="BP29" s="470"/>
      <c r="BQ29" s="470"/>
      <c r="BR29" s="470"/>
      <c r="BS29" s="470"/>
      <c r="BT29" s="470"/>
      <c r="BU29" s="471"/>
      <c r="BV29" s="469">
        <v>81070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96.9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51</v>
      </c>
      <c r="BD30" s="643"/>
      <c r="BE30" s="643"/>
      <c r="BF30" s="643"/>
      <c r="BG30" s="643"/>
      <c r="BH30" s="643"/>
      <c r="BI30" s="643"/>
      <c r="BJ30" s="643"/>
      <c r="BK30" s="643"/>
      <c r="BL30" s="643"/>
      <c r="BM30" s="644"/>
      <c r="BN30" s="645">
        <v>508039</v>
      </c>
      <c r="BO30" s="646"/>
      <c r="BP30" s="646"/>
      <c r="BQ30" s="646"/>
      <c r="BR30" s="646"/>
      <c r="BS30" s="646"/>
      <c r="BT30" s="646"/>
      <c r="BU30" s="647"/>
      <c r="BV30" s="645">
        <v>395050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200</v>
      </c>
      <c r="X33" s="458"/>
      <c r="Y33" s="458"/>
      <c r="Z33" s="458"/>
      <c r="AA33" s="458"/>
      <c r="AB33" s="458"/>
      <c r="AC33" s="458"/>
      <c r="AD33" s="458"/>
      <c r="AE33" s="458"/>
      <c r="AF33" s="458"/>
      <c r="AG33" s="458"/>
      <c r="AH33" s="458"/>
      <c r="AI33" s="458"/>
      <c r="AJ33" s="458"/>
      <c r="AK33" s="458"/>
      <c r="AL33" s="216"/>
      <c r="AM33" s="493" t="s">
        <v>201</v>
      </c>
      <c r="AN33" s="493"/>
      <c r="AO33" s="458" t="s">
        <v>200</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205</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IF('各会計、関係団体の財政状況及び健全化判断比率'!B34="","",'各会計、関係団体の財政状況及び健全化判断比率'!B34)</f>
        <v>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渡島廃棄物処理広域連合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ガス事業会計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渡島・檜山地方税滞納整理機構</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病院事業会計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t="str">
        <f t="shared" si="2"/>
        <v/>
      </c>
      <c r="BX36" s="658"/>
      <c r="BY36" s="659" t="str">
        <f>IF('各会計、関係団体の財政状況及び健全化判断比率'!B70="","",'各会計、関係団体の財政状況及び健全化判断比率'!B70)</f>
        <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9AKB5kM+FVrhlAVRyvo1P4mERxTnAzdKIGgpq6sEuW0tYLfSZQTEWym0UFd431FvyqZFMQAgu81r13N7OH19Ig==" saltValue="aeGV2sTf9e3YIPOYaiLo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624225</v>
      </c>
      <c r="S5" s="675"/>
      <c r="T5" s="675"/>
      <c r="U5" s="675"/>
      <c r="V5" s="675"/>
      <c r="W5" s="675"/>
      <c r="X5" s="675"/>
      <c r="Y5" s="676"/>
      <c r="Z5" s="677">
        <v>9.6</v>
      </c>
      <c r="AA5" s="677"/>
      <c r="AB5" s="677"/>
      <c r="AC5" s="677"/>
      <c r="AD5" s="678">
        <v>624225</v>
      </c>
      <c r="AE5" s="678"/>
      <c r="AF5" s="678"/>
      <c r="AG5" s="678"/>
      <c r="AH5" s="678"/>
      <c r="AI5" s="678"/>
      <c r="AJ5" s="678"/>
      <c r="AK5" s="678"/>
      <c r="AL5" s="679">
        <v>20.8</v>
      </c>
      <c r="AM5" s="680"/>
      <c r="AN5" s="680"/>
      <c r="AO5" s="681"/>
      <c r="AP5" s="671" t="s">
        <v>230</v>
      </c>
      <c r="AQ5" s="672"/>
      <c r="AR5" s="672"/>
      <c r="AS5" s="672"/>
      <c r="AT5" s="672"/>
      <c r="AU5" s="672"/>
      <c r="AV5" s="672"/>
      <c r="AW5" s="672"/>
      <c r="AX5" s="672"/>
      <c r="AY5" s="672"/>
      <c r="AZ5" s="672"/>
      <c r="BA5" s="672"/>
      <c r="BB5" s="672"/>
      <c r="BC5" s="672"/>
      <c r="BD5" s="672"/>
      <c r="BE5" s="672"/>
      <c r="BF5" s="673"/>
      <c r="BG5" s="685">
        <v>621032</v>
      </c>
      <c r="BH5" s="686"/>
      <c r="BI5" s="686"/>
      <c r="BJ5" s="686"/>
      <c r="BK5" s="686"/>
      <c r="BL5" s="686"/>
      <c r="BM5" s="686"/>
      <c r="BN5" s="687"/>
      <c r="BO5" s="688">
        <v>99.5</v>
      </c>
      <c r="BP5" s="688"/>
      <c r="BQ5" s="688"/>
      <c r="BR5" s="688"/>
      <c r="BS5" s="689">
        <v>10401</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70637</v>
      </c>
      <c r="S6" s="686"/>
      <c r="T6" s="686"/>
      <c r="U6" s="686"/>
      <c r="V6" s="686"/>
      <c r="W6" s="686"/>
      <c r="X6" s="686"/>
      <c r="Y6" s="687"/>
      <c r="Z6" s="688">
        <v>1.1000000000000001</v>
      </c>
      <c r="AA6" s="688"/>
      <c r="AB6" s="688"/>
      <c r="AC6" s="688"/>
      <c r="AD6" s="689">
        <v>70637</v>
      </c>
      <c r="AE6" s="689"/>
      <c r="AF6" s="689"/>
      <c r="AG6" s="689"/>
      <c r="AH6" s="689"/>
      <c r="AI6" s="689"/>
      <c r="AJ6" s="689"/>
      <c r="AK6" s="689"/>
      <c r="AL6" s="690">
        <v>2.2999999999999998</v>
      </c>
      <c r="AM6" s="691"/>
      <c r="AN6" s="691"/>
      <c r="AO6" s="692"/>
      <c r="AP6" s="682" t="s">
        <v>235</v>
      </c>
      <c r="AQ6" s="683"/>
      <c r="AR6" s="683"/>
      <c r="AS6" s="683"/>
      <c r="AT6" s="683"/>
      <c r="AU6" s="683"/>
      <c r="AV6" s="683"/>
      <c r="AW6" s="683"/>
      <c r="AX6" s="683"/>
      <c r="AY6" s="683"/>
      <c r="AZ6" s="683"/>
      <c r="BA6" s="683"/>
      <c r="BB6" s="683"/>
      <c r="BC6" s="683"/>
      <c r="BD6" s="683"/>
      <c r="BE6" s="683"/>
      <c r="BF6" s="684"/>
      <c r="BG6" s="685">
        <v>621032</v>
      </c>
      <c r="BH6" s="686"/>
      <c r="BI6" s="686"/>
      <c r="BJ6" s="686"/>
      <c r="BK6" s="686"/>
      <c r="BL6" s="686"/>
      <c r="BM6" s="686"/>
      <c r="BN6" s="687"/>
      <c r="BO6" s="688">
        <v>99.5</v>
      </c>
      <c r="BP6" s="688"/>
      <c r="BQ6" s="688"/>
      <c r="BR6" s="688"/>
      <c r="BS6" s="689">
        <v>10401</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67319</v>
      </c>
      <c r="CS6" s="686"/>
      <c r="CT6" s="686"/>
      <c r="CU6" s="686"/>
      <c r="CV6" s="686"/>
      <c r="CW6" s="686"/>
      <c r="CX6" s="686"/>
      <c r="CY6" s="687"/>
      <c r="CZ6" s="679">
        <v>1.1000000000000001</v>
      </c>
      <c r="DA6" s="680"/>
      <c r="DB6" s="680"/>
      <c r="DC6" s="699"/>
      <c r="DD6" s="694" t="s">
        <v>237</v>
      </c>
      <c r="DE6" s="686"/>
      <c r="DF6" s="686"/>
      <c r="DG6" s="686"/>
      <c r="DH6" s="686"/>
      <c r="DI6" s="686"/>
      <c r="DJ6" s="686"/>
      <c r="DK6" s="686"/>
      <c r="DL6" s="686"/>
      <c r="DM6" s="686"/>
      <c r="DN6" s="686"/>
      <c r="DO6" s="686"/>
      <c r="DP6" s="687"/>
      <c r="DQ6" s="694">
        <v>67319</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533</v>
      </c>
      <c r="S7" s="686"/>
      <c r="T7" s="686"/>
      <c r="U7" s="686"/>
      <c r="V7" s="686"/>
      <c r="W7" s="686"/>
      <c r="X7" s="686"/>
      <c r="Y7" s="687"/>
      <c r="Z7" s="688">
        <v>0</v>
      </c>
      <c r="AA7" s="688"/>
      <c r="AB7" s="688"/>
      <c r="AC7" s="688"/>
      <c r="AD7" s="689">
        <v>533</v>
      </c>
      <c r="AE7" s="689"/>
      <c r="AF7" s="689"/>
      <c r="AG7" s="689"/>
      <c r="AH7" s="689"/>
      <c r="AI7" s="689"/>
      <c r="AJ7" s="689"/>
      <c r="AK7" s="689"/>
      <c r="AL7" s="690">
        <v>0</v>
      </c>
      <c r="AM7" s="691"/>
      <c r="AN7" s="691"/>
      <c r="AO7" s="692"/>
      <c r="AP7" s="682" t="s">
        <v>239</v>
      </c>
      <c r="AQ7" s="683"/>
      <c r="AR7" s="683"/>
      <c r="AS7" s="683"/>
      <c r="AT7" s="683"/>
      <c r="AU7" s="683"/>
      <c r="AV7" s="683"/>
      <c r="AW7" s="683"/>
      <c r="AX7" s="683"/>
      <c r="AY7" s="683"/>
      <c r="AZ7" s="683"/>
      <c r="BA7" s="683"/>
      <c r="BB7" s="683"/>
      <c r="BC7" s="683"/>
      <c r="BD7" s="683"/>
      <c r="BE7" s="683"/>
      <c r="BF7" s="684"/>
      <c r="BG7" s="685">
        <v>253703</v>
      </c>
      <c r="BH7" s="686"/>
      <c r="BI7" s="686"/>
      <c r="BJ7" s="686"/>
      <c r="BK7" s="686"/>
      <c r="BL7" s="686"/>
      <c r="BM7" s="686"/>
      <c r="BN7" s="687"/>
      <c r="BO7" s="688">
        <v>40.6</v>
      </c>
      <c r="BP7" s="688"/>
      <c r="BQ7" s="688"/>
      <c r="BR7" s="688"/>
      <c r="BS7" s="689">
        <v>10401</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1635068</v>
      </c>
      <c r="CS7" s="686"/>
      <c r="CT7" s="686"/>
      <c r="CU7" s="686"/>
      <c r="CV7" s="686"/>
      <c r="CW7" s="686"/>
      <c r="CX7" s="686"/>
      <c r="CY7" s="687"/>
      <c r="CZ7" s="688">
        <v>25.9</v>
      </c>
      <c r="DA7" s="688"/>
      <c r="DB7" s="688"/>
      <c r="DC7" s="688"/>
      <c r="DD7" s="694">
        <v>66695</v>
      </c>
      <c r="DE7" s="686"/>
      <c r="DF7" s="686"/>
      <c r="DG7" s="686"/>
      <c r="DH7" s="686"/>
      <c r="DI7" s="686"/>
      <c r="DJ7" s="686"/>
      <c r="DK7" s="686"/>
      <c r="DL7" s="686"/>
      <c r="DM7" s="686"/>
      <c r="DN7" s="686"/>
      <c r="DO7" s="686"/>
      <c r="DP7" s="687"/>
      <c r="DQ7" s="694">
        <v>900314</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1263</v>
      </c>
      <c r="S8" s="686"/>
      <c r="T8" s="686"/>
      <c r="U8" s="686"/>
      <c r="V8" s="686"/>
      <c r="W8" s="686"/>
      <c r="X8" s="686"/>
      <c r="Y8" s="687"/>
      <c r="Z8" s="688">
        <v>0</v>
      </c>
      <c r="AA8" s="688"/>
      <c r="AB8" s="688"/>
      <c r="AC8" s="688"/>
      <c r="AD8" s="689">
        <v>1263</v>
      </c>
      <c r="AE8" s="689"/>
      <c r="AF8" s="689"/>
      <c r="AG8" s="689"/>
      <c r="AH8" s="689"/>
      <c r="AI8" s="689"/>
      <c r="AJ8" s="689"/>
      <c r="AK8" s="689"/>
      <c r="AL8" s="690">
        <v>0</v>
      </c>
      <c r="AM8" s="691"/>
      <c r="AN8" s="691"/>
      <c r="AO8" s="692"/>
      <c r="AP8" s="682" t="s">
        <v>242</v>
      </c>
      <c r="AQ8" s="683"/>
      <c r="AR8" s="683"/>
      <c r="AS8" s="683"/>
      <c r="AT8" s="683"/>
      <c r="AU8" s="683"/>
      <c r="AV8" s="683"/>
      <c r="AW8" s="683"/>
      <c r="AX8" s="683"/>
      <c r="AY8" s="683"/>
      <c r="AZ8" s="683"/>
      <c r="BA8" s="683"/>
      <c r="BB8" s="683"/>
      <c r="BC8" s="683"/>
      <c r="BD8" s="683"/>
      <c r="BE8" s="683"/>
      <c r="BF8" s="684"/>
      <c r="BG8" s="685">
        <v>8548</v>
      </c>
      <c r="BH8" s="686"/>
      <c r="BI8" s="686"/>
      <c r="BJ8" s="686"/>
      <c r="BK8" s="686"/>
      <c r="BL8" s="686"/>
      <c r="BM8" s="686"/>
      <c r="BN8" s="687"/>
      <c r="BO8" s="688">
        <v>1.4</v>
      </c>
      <c r="BP8" s="688"/>
      <c r="BQ8" s="688"/>
      <c r="BR8" s="688"/>
      <c r="BS8" s="694" t="s">
        <v>237</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1097108</v>
      </c>
      <c r="CS8" s="686"/>
      <c r="CT8" s="686"/>
      <c r="CU8" s="686"/>
      <c r="CV8" s="686"/>
      <c r="CW8" s="686"/>
      <c r="CX8" s="686"/>
      <c r="CY8" s="687"/>
      <c r="CZ8" s="688">
        <v>17.399999999999999</v>
      </c>
      <c r="DA8" s="688"/>
      <c r="DB8" s="688"/>
      <c r="DC8" s="688"/>
      <c r="DD8" s="694">
        <v>209988</v>
      </c>
      <c r="DE8" s="686"/>
      <c r="DF8" s="686"/>
      <c r="DG8" s="686"/>
      <c r="DH8" s="686"/>
      <c r="DI8" s="686"/>
      <c r="DJ8" s="686"/>
      <c r="DK8" s="686"/>
      <c r="DL8" s="686"/>
      <c r="DM8" s="686"/>
      <c r="DN8" s="686"/>
      <c r="DO8" s="686"/>
      <c r="DP8" s="687"/>
      <c r="DQ8" s="694">
        <v>589972</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1493</v>
      </c>
      <c r="S9" s="686"/>
      <c r="T9" s="686"/>
      <c r="U9" s="686"/>
      <c r="V9" s="686"/>
      <c r="W9" s="686"/>
      <c r="X9" s="686"/>
      <c r="Y9" s="687"/>
      <c r="Z9" s="688">
        <v>0</v>
      </c>
      <c r="AA9" s="688"/>
      <c r="AB9" s="688"/>
      <c r="AC9" s="688"/>
      <c r="AD9" s="689">
        <v>1493</v>
      </c>
      <c r="AE9" s="689"/>
      <c r="AF9" s="689"/>
      <c r="AG9" s="689"/>
      <c r="AH9" s="689"/>
      <c r="AI9" s="689"/>
      <c r="AJ9" s="689"/>
      <c r="AK9" s="689"/>
      <c r="AL9" s="690">
        <v>0</v>
      </c>
      <c r="AM9" s="691"/>
      <c r="AN9" s="691"/>
      <c r="AO9" s="692"/>
      <c r="AP9" s="682" t="s">
        <v>245</v>
      </c>
      <c r="AQ9" s="683"/>
      <c r="AR9" s="683"/>
      <c r="AS9" s="683"/>
      <c r="AT9" s="683"/>
      <c r="AU9" s="683"/>
      <c r="AV9" s="683"/>
      <c r="AW9" s="683"/>
      <c r="AX9" s="683"/>
      <c r="AY9" s="683"/>
      <c r="AZ9" s="683"/>
      <c r="BA9" s="683"/>
      <c r="BB9" s="683"/>
      <c r="BC9" s="683"/>
      <c r="BD9" s="683"/>
      <c r="BE9" s="683"/>
      <c r="BF9" s="684"/>
      <c r="BG9" s="685">
        <v>192128</v>
      </c>
      <c r="BH9" s="686"/>
      <c r="BI9" s="686"/>
      <c r="BJ9" s="686"/>
      <c r="BK9" s="686"/>
      <c r="BL9" s="686"/>
      <c r="BM9" s="686"/>
      <c r="BN9" s="687"/>
      <c r="BO9" s="688">
        <v>30.8</v>
      </c>
      <c r="BP9" s="688"/>
      <c r="BQ9" s="688"/>
      <c r="BR9" s="688"/>
      <c r="BS9" s="694" t="s">
        <v>246</v>
      </c>
      <c r="BT9" s="686"/>
      <c r="BU9" s="686"/>
      <c r="BV9" s="686"/>
      <c r="BW9" s="686"/>
      <c r="BX9" s="686"/>
      <c r="BY9" s="686"/>
      <c r="BZ9" s="686"/>
      <c r="CA9" s="686"/>
      <c r="CB9" s="695"/>
      <c r="CD9" s="700" t="s">
        <v>247</v>
      </c>
      <c r="CE9" s="701"/>
      <c r="CF9" s="701"/>
      <c r="CG9" s="701"/>
      <c r="CH9" s="701"/>
      <c r="CI9" s="701"/>
      <c r="CJ9" s="701"/>
      <c r="CK9" s="701"/>
      <c r="CL9" s="701"/>
      <c r="CM9" s="701"/>
      <c r="CN9" s="701"/>
      <c r="CO9" s="701"/>
      <c r="CP9" s="701"/>
      <c r="CQ9" s="702"/>
      <c r="CR9" s="685">
        <v>953982</v>
      </c>
      <c r="CS9" s="686"/>
      <c r="CT9" s="686"/>
      <c r="CU9" s="686"/>
      <c r="CV9" s="686"/>
      <c r="CW9" s="686"/>
      <c r="CX9" s="686"/>
      <c r="CY9" s="687"/>
      <c r="CZ9" s="688">
        <v>15.1</v>
      </c>
      <c r="DA9" s="688"/>
      <c r="DB9" s="688"/>
      <c r="DC9" s="688"/>
      <c r="DD9" s="694">
        <v>42680</v>
      </c>
      <c r="DE9" s="686"/>
      <c r="DF9" s="686"/>
      <c r="DG9" s="686"/>
      <c r="DH9" s="686"/>
      <c r="DI9" s="686"/>
      <c r="DJ9" s="686"/>
      <c r="DK9" s="686"/>
      <c r="DL9" s="686"/>
      <c r="DM9" s="686"/>
      <c r="DN9" s="686"/>
      <c r="DO9" s="686"/>
      <c r="DP9" s="687"/>
      <c r="DQ9" s="694">
        <v>661534</v>
      </c>
      <c r="DR9" s="686"/>
      <c r="DS9" s="686"/>
      <c r="DT9" s="686"/>
      <c r="DU9" s="686"/>
      <c r="DV9" s="686"/>
      <c r="DW9" s="686"/>
      <c r="DX9" s="686"/>
      <c r="DY9" s="686"/>
      <c r="DZ9" s="686"/>
      <c r="EA9" s="686"/>
      <c r="EB9" s="686"/>
      <c r="EC9" s="695"/>
    </row>
    <row r="10" spans="2:143" ht="11.25" customHeight="1" x14ac:dyDescent="0.15">
      <c r="B10" s="682" t="s">
        <v>248</v>
      </c>
      <c r="C10" s="683"/>
      <c r="D10" s="683"/>
      <c r="E10" s="683"/>
      <c r="F10" s="683"/>
      <c r="G10" s="683"/>
      <c r="H10" s="683"/>
      <c r="I10" s="683"/>
      <c r="J10" s="683"/>
      <c r="K10" s="683"/>
      <c r="L10" s="683"/>
      <c r="M10" s="683"/>
      <c r="N10" s="683"/>
      <c r="O10" s="683"/>
      <c r="P10" s="683"/>
      <c r="Q10" s="684"/>
      <c r="R10" s="685" t="s">
        <v>237</v>
      </c>
      <c r="S10" s="686"/>
      <c r="T10" s="686"/>
      <c r="U10" s="686"/>
      <c r="V10" s="686"/>
      <c r="W10" s="686"/>
      <c r="X10" s="686"/>
      <c r="Y10" s="687"/>
      <c r="Z10" s="688" t="s">
        <v>237</v>
      </c>
      <c r="AA10" s="688"/>
      <c r="AB10" s="688"/>
      <c r="AC10" s="688"/>
      <c r="AD10" s="689" t="s">
        <v>246</v>
      </c>
      <c r="AE10" s="689"/>
      <c r="AF10" s="689"/>
      <c r="AG10" s="689"/>
      <c r="AH10" s="689"/>
      <c r="AI10" s="689"/>
      <c r="AJ10" s="689"/>
      <c r="AK10" s="689"/>
      <c r="AL10" s="690" t="s">
        <v>246</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29665</v>
      </c>
      <c r="BH10" s="686"/>
      <c r="BI10" s="686"/>
      <c r="BJ10" s="686"/>
      <c r="BK10" s="686"/>
      <c r="BL10" s="686"/>
      <c r="BM10" s="686"/>
      <c r="BN10" s="687"/>
      <c r="BO10" s="688">
        <v>4.8</v>
      </c>
      <c r="BP10" s="688"/>
      <c r="BQ10" s="688"/>
      <c r="BR10" s="688"/>
      <c r="BS10" s="694">
        <v>4924</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v>1220</v>
      </c>
      <c r="CS10" s="686"/>
      <c r="CT10" s="686"/>
      <c r="CU10" s="686"/>
      <c r="CV10" s="686"/>
      <c r="CW10" s="686"/>
      <c r="CX10" s="686"/>
      <c r="CY10" s="687"/>
      <c r="CZ10" s="688">
        <v>0</v>
      </c>
      <c r="DA10" s="688"/>
      <c r="DB10" s="688"/>
      <c r="DC10" s="688"/>
      <c r="DD10" s="694" t="s">
        <v>246</v>
      </c>
      <c r="DE10" s="686"/>
      <c r="DF10" s="686"/>
      <c r="DG10" s="686"/>
      <c r="DH10" s="686"/>
      <c r="DI10" s="686"/>
      <c r="DJ10" s="686"/>
      <c r="DK10" s="686"/>
      <c r="DL10" s="686"/>
      <c r="DM10" s="686"/>
      <c r="DN10" s="686"/>
      <c r="DO10" s="686"/>
      <c r="DP10" s="687"/>
      <c r="DQ10" s="694">
        <v>196</v>
      </c>
      <c r="DR10" s="686"/>
      <c r="DS10" s="686"/>
      <c r="DT10" s="686"/>
      <c r="DU10" s="686"/>
      <c r="DV10" s="686"/>
      <c r="DW10" s="686"/>
      <c r="DX10" s="686"/>
      <c r="DY10" s="686"/>
      <c r="DZ10" s="686"/>
      <c r="EA10" s="686"/>
      <c r="EB10" s="686"/>
      <c r="EC10" s="695"/>
    </row>
    <row r="11" spans="2:143" ht="11.25" customHeight="1" x14ac:dyDescent="0.15">
      <c r="B11" s="682" t="s">
        <v>251</v>
      </c>
      <c r="C11" s="683"/>
      <c r="D11" s="683"/>
      <c r="E11" s="683"/>
      <c r="F11" s="683"/>
      <c r="G11" s="683"/>
      <c r="H11" s="683"/>
      <c r="I11" s="683"/>
      <c r="J11" s="683"/>
      <c r="K11" s="683"/>
      <c r="L11" s="683"/>
      <c r="M11" s="683"/>
      <c r="N11" s="683"/>
      <c r="O11" s="683"/>
      <c r="P11" s="683"/>
      <c r="Q11" s="684"/>
      <c r="R11" s="685">
        <v>131518</v>
      </c>
      <c r="S11" s="686"/>
      <c r="T11" s="686"/>
      <c r="U11" s="686"/>
      <c r="V11" s="686"/>
      <c r="W11" s="686"/>
      <c r="X11" s="686"/>
      <c r="Y11" s="687"/>
      <c r="Z11" s="690">
        <v>2</v>
      </c>
      <c r="AA11" s="691"/>
      <c r="AB11" s="691"/>
      <c r="AC11" s="703"/>
      <c r="AD11" s="694">
        <v>131518</v>
      </c>
      <c r="AE11" s="686"/>
      <c r="AF11" s="686"/>
      <c r="AG11" s="686"/>
      <c r="AH11" s="686"/>
      <c r="AI11" s="686"/>
      <c r="AJ11" s="686"/>
      <c r="AK11" s="687"/>
      <c r="AL11" s="690">
        <v>4.4000000000000004</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23362</v>
      </c>
      <c r="BH11" s="686"/>
      <c r="BI11" s="686"/>
      <c r="BJ11" s="686"/>
      <c r="BK11" s="686"/>
      <c r="BL11" s="686"/>
      <c r="BM11" s="686"/>
      <c r="BN11" s="687"/>
      <c r="BO11" s="688">
        <v>3.7</v>
      </c>
      <c r="BP11" s="688"/>
      <c r="BQ11" s="688"/>
      <c r="BR11" s="688"/>
      <c r="BS11" s="694">
        <v>5477</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388411</v>
      </c>
      <c r="CS11" s="686"/>
      <c r="CT11" s="686"/>
      <c r="CU11" s="686"/>
      <c r="CV11" s="686"/>
      <c r="CW11" s="686"/>
      <c r="CX11" s="686"/>
      <c r="CY11" s="687"/>
      <c r="CZ11" s="688">
        <v>6.1</v>
      </c>
      <c r="DA11" s="688"/>
      <c r="DB11" s="688"/>
      <c r="DC11" s="688"/>
      <c r="DD11" s="694">
        <v>191941</v>
      </c>
      <c r="DE11" s="686"/>
      <c r="DF11" s="686"/>
      <c r="DG11" s="686"/>
      <c r="DH11" s="686"/>
      <c r="DI11" s="686"/>
      <c r="DJ11" s="686"/>
      <c r="DK11" s="686"/>
      <c r="DL11" s="686"/>
      <c r="DM11" s="686"/>
      <c r="DN11" s="686"/>
      <c r="DO11" s="686"/>
      <c r="DP11" s="687"/>
      <c r="DQ11" s="694">
        <v>111855</v>
      </c>
      <c r="DR11" s="686"/>
      <c r="DS11" s="686"/>
      <c r="DT11" s="686"/>
      <c r="DU11" s="686"/>
      <c r="DV11" s="686"/>
      <c r="DW11" s="686"/>
      <c r="DX11" s="686"/>
      <c r="DY11" s="686"/>
      <c r="DZ11" s="686"/>
      <c r="EA11" s="686"/>
      <c r="EB11" s="686"/>
      <c r="EC11" s="695"/>
    </row>
    <row r="12" spans="2:143" ht="11.25" customHeight="1" x14ac:dyDescent="0.15">
      <c r="B12" s="682" t="s">
        <v>254</v>
      </c>
      <c r="C12" s="683"/>
      <c r="D12" s="683"/>
      <c r="E12" s="683"/>
      <c r="F12" s="683"/>
      <c r="G12" s="683"/>
      <c r="H12" s="683"/>
      <c r="I12" s="683"/>
      <c r="J12" s="683"/>
      <c r="K12" s="683"/>
      <c r="L12" s="683"/>
      <c r="M12" s="683"/>
      <c r="N12" s="683"/>
      <c r="O12" s="683"/>
      <c r="P12" s="683"/>
      <c r="Q12" s="684"/>
      <c r="R12" s="685" t="s">
        <v>246</v>
      </c>
      <c r="S12" s="686"/>
      <c r="T12" s="686"/>
      <c r="U12" s="686"/>
      <c r="V12" s="686"/>
      <c r="W12" s="686"/>
      <c r="X12" s="686"/>
      <c r="Y12" s="687"/>
      <c r="Z12" s="688" t="s">
        <v>246</v>
      </c>
      <c r="AA12" s="688"/>
      <c r="AB12" s="688"/>
      <c r="AC12" s="688"/>
      <c r="AD12" s="689" t="s">
        <v>237</v>
      </c>
      <c r="AE12" s="689"/>
      <c r="AF12" s="689"/>
      <c r="AG12" s="689"/>
      <c r="AH12" s="689"/>
      <c r="AI12" s="689"/>
      <c r="AJ12" s="689"/>
      <c r="AK12" s="689"/>
      <c r="AL12" s="690" t="s">
        <v>237</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296696</v>
      </c>
      <c r="BH12" s="686"/>
      <c r="BI12" s="686"/>
      <c r="BJ12" s="686"/>
      <c r="BK12" s="686"/>
      <c r="BL12" s="686"/>
      <c r="BM12" s="686"/>
      <c r="BN12" s="687"/>
      <c r="BO12" s="688">
        <v>47.5</v>
      </c>
      <c r="BP12" s="688"/>
      <c r="BQ12" s="688"/>
      <c r="BR12" s="688"/>
      <c r="BS12" s="694" t="s">
        <v>237</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156115</v>
      </c>
      <c r="CS12" s="686"/>
      <c r="CT12" s="686"/>
      <c r="CU12" s="686"/>
      <c r="CV12" s="686"/>
      <c r="CW12" s="686"/>
      <c r="CX12" s="686"/>
      <c r="CY12" s="687"/>
      <c r="CZ12" s="688">
        <v>2.5</v>
      </c>
      <c r="DA12" s="688"/>
      <c r="DB12" s="688"/>
      <c r="DC12" s="688"/>
      <c r="DD12" s="694" t="s">
        <v>237</v>
      </c>
      <c r="DE12" s="686"/>
      <c r="DF12" s="686"/>
      <c r="DG12" s="686"/>
      <c r="DH12" s="686"/>
      <c r="DI12" s="686"/>
      <c r="DJ12" s="686"/>
      <c r="DK12" s="686"/>
      <c r="DL12" s="686"/>
      <c r="DM12" s="686"/>
      <c r="DN12" s="686"/>
      <c r="DO12" s="686"/>
      <c r="DP12" s="687"/>
      <c r="DQ12" s="694">
        <v>136210</v>
      </c>
      <c r="DR12" s="686"/>
      <c r="DS12" s="686"/>
      <c r="DT12" s="686"/>
      <c r="DU12" s="686"/>
      <c r="DV12" s="686"/>
      <c r="DW12" s="686"/>
      <c r="DX12" s="686"/>
      <c r="DY12" s="686"/>
      <c r="DZ12" s="686"/>
      <c r="EA12" s="686"/>
      <c r="EB12" s="686"/>
      <c r="EC12" s="695"/>
    </row>
    <row r="13" spans="2:143" ht="11.25" customHeight="1" x14ac:dyDescent="0.15">
      <c r="B13" s="682" t="s">
        <v>257</v>
      </c>
      <c r="C13" s="683"/>
      <c r="D13" s="683"/>
      <c r="E13" s="683"/>
      <c r="F13" s="683"/>
      <c r="G13" s="683"/>
      <c r="H13" s="683"/>
      <c r="I13" s="683"/>
      <c r="J13" s="683"/>
      <c r="K13" s="683"/>
      <c r="L13" s="683"/>
      <c r="M13" s="683"/>
      <c r="N13" s="683"/>
      <c r="O13" s="683"/>
      <c r="P13" s="683"/>
      <c r="Q13" s="684"/>
      <c r="R13" s="685" t="s">
        <v>237</v>
      </c>
      <c r="S13" s="686"/>
      <c r="T13" s="686"/>
      <c r="U13" s="686"/>
      <c r="V13" s="686"/>
      <c r="W13" s="686"/>
      <c r="X13" s="686"/>
      <c r="Y13" s="687"/>
      <c r="Z13" s="688" t="s">
        <v>237</v>
      </c>
      <c r="AA13" s="688"/>
      <c r="AB13" s="688"/>
      <c r="AC13" s="688"/>
      <c r="AD13" s="689" t="s">
        <v>237</v>
      </c>
      <c r="AE13" s="689"/>
      <c r="AF13" s="689"/>
      <c r="AG13" s="689"/>
      <c r="AH13" s="689"/>
      <c r="AI13" s="689"/>
      <c r="AJ13" s="689"/>
      <c r="AK13" s="689"/>
      <c r="AL13" s="690" t="s">
        <v>237</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291969</v>
      </c>
      <c r="BH13" s="686"/>
      <c r="BI13" s="686"/>
      <c r="BJ13" s="686"/>
      <c r="BK13" s="686"/>
      <c r="BL13" s="686"/>
      <c r="BM13" s="686"/>
      <c r="BN13" s="687"/>
      <c r="BO13" s="688">
        <v>46.8</v>
      </c>
      <c r="BP13" s="688"/>
      <c r="BQ13" s="688"/>
      <c r="BR13" s="688"/>
      <c r="BS13" s="694" t="s">
        <v>237</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818765</v>
      </c>
      <c r="CS13" s="686"/>
      <c r="CT13" s="686"/>
      <c r="CU13" s="686"/>
      <c r="CV13" s="686"/>
      <c r="CW13" s="686"/>
      <c r="CX13" s="686"/>
      <c r="CY13" s="687"/>
      <c r="CZ13" s="688">
        <v>13</v>
      </c>
      <c r="DA13" s="688"/>
      <c r="DB13" s="688"/>
      <c r="DC13" s="688"/>
      <c r="DD13" s="694">
        <v>221945</v>
      </c>
      <c r="DE13" s="686"/>
      <c r="DF13" s="686"/>
      <c r="DG13" s="686"/>
      <c r="DH13" s="686"/>
      <c r="DI13" s="686"/>
      <c r="DJ13" s="686"/>
      <c r="DK13" s="686"/>
      <c r="DL13" s="686"/>
      <c r="DM13" s="686"/>
      <c r="DN13" s="686"/>
      <c r="DO13" s="686"/>
      <c r="DP13" s="687"/>
      <c r="DQ13" s="694">
        <v>586826</v>
      </c>
      <c r="DR13" s="686"/>
      <c r="DS13" s="686"/>
      <c r="DT13" s="686"/>
      <c r="DU13" s="686"/>
      <c r="DV13" s="686"/>
      <c r="DW13" s="686"/>
      <c r="DX13" s="686"/>
      <c r="DY13" s="686"/>
      <c r="DZ13" s="686"/>
      <c r="EA13" s="686"/>
      <c r="EB13" s="686"/>
      <c r="EC13" s="695"/>
    </row>
    <row r="14" spans="2:143" ht="11.25" customHeight="1" x14ac:dyDescent="0.15">
      <c r="B14" s="682" t="s">
        <v>260</v>
      </c>
      <c r="C14" s="683"/>
      <c r="D14" s="683"/>
      <c r="E14" s="683"/>
      <c r="F14" s="683"/>
      <c r="G14" s="683"/>
      <c r="H14" s="683"/>
      <c r="I14" s="683"/>
      <c r="J14" s="683"/>
      <c r="K14" s="683"/>
      <c r="L14" s="683"/>
      <c r="M14" s="683"/>
      <c r="N14" s="683"/>
      <c r="O14" s="683"/>
      <c r="P14" s="683"/>
      <c r="Q14" s="684"/>
      <c r="R14" s="685" t="s">
        <v>237</v>
      </c>
      <c r="S14" s="686"/>
      <c r="T14" s="686"/>
      <c r="U14" s="686"/>
      <c r="V14" s="686"/>
      <c r="W14" s="686"/>
      <c r="X14" s="686"/>
      <c r="Y14" s="687"/>
      <c r="Z14" s="688" t="s">
        <v>246</v>
      </c>
      <c r="AA14" s="688"/>
      <c r="AB14" s="688"/>
      <c r="AC14" s="688"/>
      <c r="AD14" s="689" t="s">
        <v>237</v>
      </c>
      <c r="AE14" s="689"/>
      <c r="AF14" s="689"/>
      <c r="AG14" s="689"/>
      <c r="AH14" s="689"/>
      <c r="AI14" s="689"/>
      <c r="AJ14" s="689"/>
      <c r="AK14" s="689"/>
      <c r="AL14" s="690" t="s">
        <v>237</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10797</v>
      </c>
      <c r="BH14" s="686"/>
      <c r="BI14" s="686"/>
      <c r="BJ14" s="686"/>
      <c r="BK14" s="686"/>
      <c r="BL14" s="686"/>
      <c r="BM14" s="686"/>
      <c r="BN14" s="687"/>
      <c r="BO14" s="688">
        <v>1.7</v>
      </c>
      <c r="BP14" s="688"/>
      <c r="BQ14" s="688"/>
      <c r="BR14" s="688"/>
      <c r="BS14" s="694" t="s">
        <v>246</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205077</v>
      </c>
      <c r="CS14" s="686"/>
      <c r="CT14" s="686"/>
      <c r="CU14" s="686"/>
      <c r="CV14" s="686"/>
      <c r="CW14" s="686"/>
      <c r="CX14" s="686"/>
      <c r="CY14" s="687"/>
      <c r="CZ14" s="688">
        <v>3.2</v>
      </c>
      <c r="DA14" s="688"/>
      <c r="DB14" s="688"/>
      <c r="DC14" s="688"/>
      <c r="DD14" s="694">
        <v>20824</v>
      </c>
      <c r="DE14" s="686"/>
      <c r="DF14" s="686"/>
      <c r="DG14" s="686"/>
      <c r="DH14" s="686"/>
      <c r="DI14" s="686"/>
      <c r="DJ14" s="686"/>
      <c r="DK14" s="686"/>
      <c r="DL14" s="686"/>
      <c r="DM14" s="686"/>
      <c r="DN14" s="686"/>
      <c r="DO14" s="686"/>
      <c r="DP14" s="687"/>
      <c r="DQ14" s="694">
        <v>186554</v>
      </c>
      <c r="DR14" s="686"/>
      <c r="DS14" s="686"/>
      <c r="DT14" s="686"/>
      <c r="DU14" s="686"/>
      <c r="DV14" s="686"/>
      <c r="DW14" s="686"/>
      <c r="DX14" s="686"/>
      <c r="DY14" s="686"/>
      <c r="DZ14" s="686"/>
      <c r="EA14" s="686"/>
      <c r="EB14" s="686"/>
      <c r="EC14" s="695"/>
    </row>
    <row r="15" spans="2:143" ht="11.25" customHeight="1" x14ac:dyDescent="0.15">
      <c r="B15" s="682" t="s">
        <v>263</v>
      </c>
      <c r="C15" s="683"/>
      <c r="D15" s="683"/>
      <c r="E15" s="683"/>
      <c r="F15" s="683"/>
      <c r="G15" s="683"/>
      <c r="H15" s="683"/>
      <c r="I15" s="683"/>
      <c r="J15" s="683"/>
      <c r="K15" s="683"/>
      <c r="L15" s="683"/>
      <c r="M15" s="683"/>
      <c r="N15" s="683"/>
      <c r="O15" s="683"/>
      <c r="P15" s="683"/>
      <c r="Q15" s="684"/>
      <c r="R15" s="685" t="s">
        <v>237</v>
      </c>
      <c r="S15" s="686"/>
      <c r="T15" s="686"/>
      <c r="U15" s="686"/>
      <c r="V15" s="686"/>
      <c r="W15" s="686"/>
      <c r="X15" s="686"/>
      <c r="Y15" s="687"/>
      <c r="Z15" s="688" t="s">
        <v>237</v>
      </c>
      <c r="AA15" s="688"/>
      <c r="AB15" s="688"/>
      <c r="AC15" s="688"/>
      <c r="AD15" s="689" t="s">
        <v>246</v>
      </c>
      <c r="AE15" s="689"/>
      <c r="AF15" s="689"/>
      <c r="AG15" s="689"/>
      <c r="AH15" s="689"/>
      <c r="AI15" s="689"/>
      <c r="AJ15" s="689"/>
      <c r="AK15" s="689"/>
      <c r="AL15" s="690" t="s">
        <v>237</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59836</v>
      </c>
      <c r="BH15" s="686"/>
      <c r="BI15" s="686"/>
      <c r="BJ15" s="686"/>
      <c r="BK15" s="686"/>
      <c r="BL15" s="686"/>
      <c r="BM15" s="686"/>
      <c r="BN15" s="687"/>
      <c r="BO15" s="688">
        <v>9.6</v>
      </c>
      <c r="BP15" s="688"/>
      <c r="BQ15" s="688"/>
      <c r="BR15" s="688"/>
      <c r="BS15" s="694" t="s">
        <v>237</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476109</v>
      </c>
      <c r="CS15" s="686"/>
      <c r="CT15" s="686"/>
      <c r="CU15" s="686"/>
      <c r="CV15" s="686"/>
      <c r="CW15" s="686"/>
      <c r="CX15" s="686"/>
      <c r="CY15" s="687"/>
      <c r="CZ15" s="688">
        <v>7.5</v>
      </c>
      <c r="DA15" s="688"/>
      <c r="DB15" s="688"/>
      <c r="DC15" s="688"/>
      <c r="DD15" s="694">
        <v>101221</v>
      </c>
      <c r="DE15" s="686"/>
      <c r="DF15" s="686"/>
      <c r="DG15" s="686"/>
      <c r="DH15" s="686"/>
      <c r="DI15" s="686"/>
      <c r="DJ15" s="686"/>
      <c r="DK15" s="686"/>
      <c r="DL15" s="686"/>
      <c r="DM15" s="686"/>
      <c r="DN15" s="686"/>
      <c r="DO15" s="686"/>
      <c r="DP15" s="687"/>
      <c r="DQ15" s="694">
        <v>324530</v>
      </c>
      <c r="DR15" s="686"/>
      <c r="DS15" s="686"/>
      <c r="DT15" s="686"/>
      <c r="DU15" s="686"/>
      <c r="DV15" s="686"/>
      <c r="DW15" s="686"/>
      <c r="DX15" s="686"/>
      <c r="DY15" s="686"/>
      <c r="DZ15" s="686"/>
      <c r="EA15" s="686"/>
      <c r="EB15" s="686"/>
      <c r="EC15" s="695"/>
    </row>
    <row r="16" spans="2:143" ht="11.25" customHeight="1" x14ac:dyDescent="0.15">
      <c r="B16" s="682" t="s">
        <v>266</v>
      </c>
      <c r="C16" s="683"/>
      <c r="D16" s="683"/>
      <c r="E16" s="683"/>
      <c r="F16" s="683"/>
      <c r="G16" s="683"/>
      <c r="H16" s="683"/>
      <c r="I16" s="683"/>
      <c r="J16" s="683"/>
      <c r="K16" s="683"/>
      <c r="L16" s="683"/>
      <c r="M16" s="683"/>
      <c r="N16" s="683"/>
      <c r="O16" s="683"/>
      <c r="P16" s="683"/>
      <c r="Q16" s="684"/>
      <c r="R16" s="685">
        <v>4448</v>
      </c>
      <c r="S16" s="686"/>
      <c r="T16" s="686"/>
      <c r="U16" s="686"/>
      <c r="V16" s="686"/>
      <c r="W16" s="686"/>
      <c r="X16" s="686"/>
      <c r="Y16" s="687"/>
      <c r="Z16" s="688">
        <v>0.1</v>
      </c>
      <c r="AA16" s="688"/>
      <c r="AB16" s="688"/>
      <c r="AC16" s="688"/>
      <c r="AD16" s="689">
        <v>4448</v>
      </c>
      <c r="AE16" s="689"/>
      <c r="AF16" s="689"/>
      <c r="AG16" s="689"/>
      <c r="AH16" s="689"/>
      <c r="AI16" s="689"/>
      <c r="AJ16" s="689"/>
      <c r="AK16" s="689"/>
      <c r="AL16" s="690">
        <v>0.1</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t="s">
        <v>237</v>
      </c>
      <c r="BH16" s="686"/>
      <c r="BI16" s="686"/>
      <c r="BJ16" s="686"/>
      <c r="BK16" s="686"/>
      <c r="BL16" s="686"/>
      <c r="BM16" s="686"/>
      <c r="BN16" s="687"/>
      <c r="BO16" s="688" t="s">
        <v>246</v>
      </c>
      <c r="BP16" s="688"/>
      <c r="BQ16" s="688"/>
      <c r="BR16" s="688"/>
      <c r="BS16" s="694" t="s">
        <v>237</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t="s">
        <v>246</v>
      </c>
      <c r="CS16" s="686"/>
      <c r="CT16" s="686"/>
      <c r="CU16" s="686"/>
      <c r="CV16" s="686"/>
      <c r="CW16" s="686"/>
      <c r="CX16" s="686"/>
      <c r="CY16" s="687"/>
      <c r="CZ16" s="688" t="s">
        <v>237</v>
      </c>
      <c r="DA16" s="688"/>
      <c r="DB16" s="688"/>
      <c r="DC16" s="688"/>
      <c r="DD16" s="694" t="s">
        <v>237</v>
      </c>
      <c r="DE16" s="686"/>
      <c r="DF16" s="686"/>
      <c r="DG16" s="686"/>
      <c r="DH16" s="686"/>
      <c r="DI16" s="686"/>
      <c r="DJ16" s="686"/>
      <c r="DK16" s="686"/>
      <c r="DL16" s="686"/>
      <c r="DM16" s="686"/>
      <c r="DN16" s="686"/>
      <c r="DO16" s="686"/>
      <c r="DP16" s="687"/>
      <c r="DQ16" s="694" t="s">
        <v>246</v>
      </c>
      <c r="DR16" s="686"/>
      <c r="DS16" s="686"/>
      <c r="DT16" s="686"/>
      <c r="DU16" s="686"/>
      <c r="DV16" s="686"/>
      <c r="DW16" s="686"/>
      <c r="DX16" s="686"/>
      <c r="DY16" s="686"/>
      <c r="DZ16" s="686"/>
      <c r="EA16" s="686"/>
      <c r="EB16" s="686"/>
      <c r="EC16" s="695"/>
    </row>
    <row r="17" spans="2:133" ht="11.25" customHeight="1" x14ac:dyDescent="0.15">
      <c r="B17" s="682" t="s">
        <v>269</v>
      </c>
      <c r="C17" s="683"/>
      <c r="D17" s="683"/>
      <c r="E17" s="683"/>
      <c r="F17" s="683"/>
      <c r="G17" s="683"/>
      <c r="H17" s="683"/>
      <c r="I17" s="683"/>
      <c r="J17" s="683"/>
      <c r="K17" s="683"/>
      <c r="L17" s="683"/>
      <c r="M17" s="683"/>
      <c r="N17" s="683"/>
      <c r="O17" s="683"/>
      <c r="P17" s="683"/>
      <c r="Q17" s="684"/>
      <c r="R17" s="685">
        <v>4378</v>
      </c>
      <c r="S17" s="686"/>
      <c r="T17" s="686"/>
      <c r="U17" s="686"/>
      <c r="V17" s="686"/>
      <c r="W17" s="686"/>
      <c r="X17" s="686"/>
      <c r="Y17" s="687"/>
      <c r="Z17" s="688">
        <v>0.1</v>
      </c>
      <c r="AA17" s="688"/>
      <c r="AB17" s="688"/>
      <c r="AC17" s="688"/>
      <c r="AD17" s="689">
        <v>4378</v>
      </c>
      <c r="AE17" s="689"/>
      <c r="AF17" s="689"/>
      <c r="AG17" s="689"/>
      <c r="AH17" s="689"/>
      <c r="AI17" s="689"/>
      <c r="AJ17" s="689"/>
      <c r="AK17" s="689"/>
      <c r="AL17" s="690">
        <v>0.1</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t="s">
        <v>246</v>
      </c>
      <c r="BH17" s="686"/>
      <c r="BI17" s="686"/>
      <c r="BJ17" s="686"/>
      <c r="BK17" s="686"/>
      <c r="BL17" s="686"/>
      <c r="BM17" s="686"/>
      <c r="BN17" s="687"/>
      <c r="BO17" s="688" t="s">
        <v>237</v>
      </c>
      <c r="BP17" s="688"/>
      <c r="BQ17" s="688"/>
      <c r="BR17" s="688"/>
      <c r="BS17" s="694" t="s">
        <v>237</v>
      </c>
      <c r="BT17" s="686"/>
      <c r="BU17" s="686"/>
      <c r="BV17" s="686"/>
      <c r="BW17" s="686"/>
      <c r="BX17" s="686"/>
      <c r="BY17" s="686"/>
      <c r="BZ17" s="686"/>
      <c r="CA17" s="686"/>
      <c r="CB17" s="695"/>
      <c r="CD17" s="700" t="s">
        <v>271</v>
      </c>
      <c r="CE17" s="701"/>
      <c r="CF17" s="701"/>
      <c r="CG17" s="701"/>
      <c r="CH17" s="701"/>
      <c r="CI17" s="701"/>
      <c r="CJ17" s="701"/>
      <c r="CK17" s="701"/>
      <c r="CL17" s="701"/>
      <c r="CM17" s="701"/>
      <c r="CN17" s="701"/>
      <c r="CO17" s="701"/>
      <c r="CP17" s="701"/>
      <c r="CQ17" s="702"/>
      <c r="CR17" s="685">
        <v>501987</v>
      </c>
      <c r="CS17" s="686"/>
      <c r="CT17" s="686"/>
      <c r="CU17" s="686"/>
      <c r="CV17" s="686"/>
      <c r="CW17" s="686"/>
      <c r="CX17" s="686"/>
      <c r="CY17" s="687"/>
      <c r="CZ17" s="688">
        <v>7.9</v>
      </c>
      <c r="DA17" s="688"/>
      <c r="DB17" s="688"/>
      <c r="DC17" s="688"/>
      <c r="DD17" s="694" t="s">
        <v>237</v>
      </c>
      <c r="DE17" s="686"/>
      <c r="DF17" s="686"/>
      <c r="DG17" s="686"/>
      <c r="DH17" s="686"/>
      <c r="DI17" s="686"/>
      <c r="DJ17" s="686"/>
      <c r="DK17" s="686"/>
      <c r="DL17" s="686"/>
      <c r="DM17" s="686"/>
      <c r="DN17" s="686"/>
      <c r="DO17" s="686"/>
      <c r="DP17" s="687"/>
      <c r="DQ17" s="694">
        <v>474002</v>
      </c>
      <c r="DR17" s="686"/>
      <c r="DS17" s="686"/>
      <c r="DT17" s="686"/>
      <c r="DU17" s="686"/>
      <c r="DV17" s="686"/>
      <c r="DW17" s="686"/>
      <c r="DX17" s="686"/>
      <c r="DY17" s="686"/>
      <c r="DZ17" s="686"/>
      <c r="EA17" s="686"/>
      <c r="EB17" s="686"/>
      <c r="EC17" s="695"/>
    </row>
    <row r="18" spans="2:133" ht="11.25" customHeight="1" x14ac:dyDescent="0.15">
      <c r="B18" s="682" t="s">
        <v>272</v>
      </c>
      <c r="C18" s="683"/>
      <c r="D18" s="683"/>
      <c r="E18" s="683"/>
      <c r="F18" s="683"/>
      <c r="G18" s="683"/>
      <c r="H18" s="683"/>
      <c r="I18" s="683"/>
      <c r="J18" s="683"/>
      <c r="K18" s="683"/>
      <c r="L18" s="683"/>
      <c r="M18" s="683"/>
      <c r="N18" s="683"/>
      <c r="O18" s="683"/>
      <c r="P18" s="683"/>
      <c r="Q18" s="684"/>
      <c r="R18" s="685">
        <v>3425</v>
      </c>
      <c r="S18" s="686"/>
      <c r="T18" s="686"/>
      <c r="U18" s="686"/>
      <c r="V18" s="686"/>
      <c r="W18" s="686"/>
      <c r="X18" s="686"/>
      <c r="Y18" s="687"/>
      <c r="Z18" s="688">
        <v>0.1</v>
      </c>
      <c r="AA18" s="688"/>
      <c r="AB18" s="688"/>
      <c r="AC18" s="688"/>
      <c r="AD18" s="689">
        <v>3425</v>
      </c>
      <c r="AE18" s="689"/>
      <c r="AF18" s="689"/>
      <c r="AG18" s="689"/>
      <c r="AH18" s="689"/>
      <c r="AI18" s="689"/>
      <c r="AJ18" s="689"/>
      <c r="AK18" s="689"/>
      <c r="AL18" s="690">
        <v>0.1</v>
      </c>
      <c r="AM18" s="691"/>
      <c r="AN18" s="691"/>
      <c r="AO18" s="692"/>
      <c r="AP18" s="682" t="s">
        <v>273</v>
      </c>
      <c r="AQ18" s="683"/>
      <c r="AR18" s="683"/>
      <c r="AS18" s="683"/>
      <c r="AT18" s="683"/>
      <c r="AU18" s="683"/>
      <c r="AV18" s="683"/>
      <c r="AW18" s="683"/>
      <c r="AX18" s="683"/>
      <c r="AY18" s="683"/>
      <c r="AZ18" s="683"/>
      <c r="BA18" s="683"/>
      <c r="BB18" s="683"/>
      <c r="BC18" s="683"/>
      <c r="BD18" s="683"/>
      <c r="BE18" s="683"/>
      <c r="BF18" s="684"/>
      <c r="BG18" s="685" t="s">
        <v>237</v>
      </c>
      <c r="BH18" s="686"/>
      <c r="BI18" s="686"/>
      <c r="BJ18" s="686"/>
      <c r="BK18" s="686"/>
      <c r="BL18" s="686"/>
      <c r="BM18" s="686"/>
      <c r="BN18" s="687"/>
      <c r="BO18" s="688" t="s">
        <v>246</v>
      </c>
      <c r="BP18" s="688"/>
      <c r="BQ18" s="688"/>
      <c r="BR18" s="688"/>
      <c r="BS18" s="694" t="s">
        <v>237</v>
      </c>
      <c r="BT18" s="686"/>
      <c r="BU18" s="686"/>
      <c r="BV18" s="686"/>
      <c r="BW18" s="686"/>
      <c r="BX18" s="686"/>
      <c r="BY18" s="686"/>
      <c r="BZ18" s="686"/>
      <c r="CA18" s="686"/>
      <c r="CB18" s="695"/>
      <c r="CD18" s="700" t="s">
        <v>274</v>
      </c>
      <c r="CE18" s="701"/>
      <c r="CF18" s="701"/>
      <c r="CG18" s="701"/>
      <c r="CH18" s="701"/>
      <c r="CI18" s="701"/>
      <c r="CJ18" s="701"/>
      <c r="CK18" s="701"/>
      <c r="CL18" s="701"/>
      <c r="CM18" s="701"/>
      <c r="CN18" s="701"/>
      <c r="CO18" s="701"/>
      <c r="CP18" s="701"/>
      <c r="CQ18" s="702"/>
      <c r="CR18" s="685">
        <v>14903</v>
      </c>
      <c r="CS18" s="686"/>
      <c r="CT18" s="686"/>
      <c r="CU18" s="686"/>
      <c r="CV18" s="686"/>
      <c r="CW18" s="686"/>
      <c r="CX18" s="686"/>
      <c r="CY18" s="687"/>
      <c r="CZ18" s="688">
        <v>0.2</v>
      </c>
      <c r="DA18" s="688"/>
      <c r="DB18" s="688"/>
      <c r="DC18" s="688"/>
      <c r="DD18" s="694" t="s">
        <v>237</v>
      </c>
      <c r="DE18" s="686"/>
      <c r="DF18" s="686"/>
      <c r="DG18" s="686"/>
      <c r="DH18" s="686"/>
      <c r="DI18" s="686"/>
      <c r="DJ18" s="686"/>
      <c r="DK18" s="686"/>
      <c r="DL18" s="686"/>
      <c r="DM18" s="686"/>
      <c r="DN18" s="686"/>
      <c r="DO18" s="686"/>
      <c r="DP18" s="687"/>
      <c r="DQ18" s="694">
        <v>14903</v>
      </c>
      <c r="DR18" s="686"/>
      <c r="DS18" s="686"/>
      <c r="DT18" s="686"/>
      <c r="DU18" s="686"/>
      <c r="DV18" s="686"/>
      <c r="DW18" s="686"/>
      <c r="DX18" s="686"/>
      <c r="DY18" s="686"/>
      <c r="DZ18" s="686"/>
      <c r="EA18" s="686"/>
      <c r="EB18" s="686"/>
      <c r="EC18" s="695"/>
    </row>
    <row r="19" spans="2:133" ht="11.25" customHeight="1" x14ac:dyDescent="0.15">
      <c r="B19" s="682" t="s">
        <v>275</v>
      </c>
      <c r="C19" s="683"/>
      <c r="D19" s="683"/>
      <c r="E19" s="683"/>
      <c r="F19" s="683"/>
      <c r="G19" s="683"/>
      <c r="H19" s="683"/>
      <c r="I19" s="683"/>
      <c r="J19" s="683"/>
      <c r="K19" s="683"/>
      <c r="L19" s="683"/>
      <c r="M19" s="683"/>
      <c r="N19" s="683"/>
      <c r="O19" s="683"/>
      <c r="P19" s="683"/>
      <c r="Q19" s="684"/>
      <c r="R19" s="685">
        <v>1470</v>
      </c>
      <c r="S19" s="686"/>
      <c r="T19" s="686"/>
      <c r="U19" s="686"/>
      <c r="V19" s="686"/>
      <c r="W19" s="686"/>
      <c r="X19" s="686"/>
      <c r="Y19" s="687"/>
      <c r="Z19" s="688">
        <v>0</v>
      </c>
      <c r="AA19" s="688"/>
      <c r="AB19" s="688"/>
      <c r="AC19" s="688"/>
      <c r="AD19" s="689">
        <v>1470</v>
      </c>
      <c r="AE19" s="689"/>
      <c r="AF19" s="689"/>
      <c r="AG19" s="689"/>
      <c r="AH19" s="689"/>
      <c r="AI19" s="689"/>
      <c r="AJ19" s="689"/>
      <c r="AK19" s="689"/>
      <c r="AL19" s="690">
        <v>0</v>
      </c>
      <c r="AM19" s="691"/>
      <c r="AN19" s="691"/>
      <c r="AO19" s="692"/>
      <c r="AP19" s="682" t="s">
        <v>276</v>
      </c>
      <c r="AQ19" s="683"/>
      <c r="AR19" s="683"/>
      <c r="AS19" s="683"/>
      <c r="AT19" s="683"/>
      <c r="AU19" s="683"/>
      <c r="AV19" s="683"/>
      <c r="AW19" s="683"/>
      <c r="AX19" s="683"/>
      <c r="AY19" s="683"/>
      <c r="AZ19" s="683"/>
      <c r="BA19" s="683"/>
      <c r="BB19" s="683"/>
      <c r="BC19" s="683"/>
      <c r="BD19" s="683"/>
      <c r="BE19" s="683"/>
      <c r="BF19" s="684"/>
      <c r="BG19" s="685">
        <v>3193</v>
      </c>
      <c r="BH19" s="686"/>
      <c r="BI19" s="686"/>
      <c r="BJ19" s="686"/>
      <c r="BK19" s="686"/>
      <c r="BL19" s="686"/>
      <c r="BM19" s="686"/>
      <c r="BN19" s="687"/>
      <c r="BO19" s="688">
        <v>0.5</v>
      </c>
      <c r="BP19" s="688"/>
      <c r="BQ19" s="688"/>
      <c r="BR19" s="688"/>
      <c r="BS19" s="694" t="s">
        <v>237</v>
      </c>
      <c r="BT19" s="686"/>
      <c r="BU19" s="686"/>
      <c r="BV19" s="686"/>
      <c r="BW19" s="686"/>
      <c r="BX19" s="686"/>
      <c r="BY19" s="686"/>
      <c r="BZ19" s="686"/>
      <c r="CA19" s="686"/>
      <c r="CB19" s="695"/>
      <c r="CD19" s="700" t="s">
        <v>277</v>
      </c>
      <c r="CE19" s="701"/>
      <c r="CF19" s="701"/>
      <c r="CG19" s="701"/>
      <c r="CH19" s="701"/>
      <c r="CI19" s="701"/>
      <c r="CJ19" s="701"/>
      <c r="CK19" s="701"/>
      <c r="CL19" s="701"/>
      <c r="CM19" s="701"/>
      <c r="CN19" s="701"/>
      <c r="CO19" s="701"/>
      <c r="CP19" s="701"/>
      <c r="CQ19" s="702"/>
      <c r="CR19" s="685" t="s">
        <v>246</v>
      </c>
      <c r="CS19" s="686"/>
      <c r="CT19" s="686"/>
      <c r="CU19" s="686"/>
      <c r="CV19" s="686"/>
      <c r="CW19" s="686"/>
      <c r="CX19" s="686"/>
      <c r="CY19" s="687"/>
      <c r="CZ19" s="688" t="s">
        <v>237</v>
      </c>
      <c r="DA19" s="688"/>
      <c r="DB19" s="688"/>
      <c r="DC19" s="688"/>
      <c r="DD19" s="694" t="s">
        <v>237</v>
      </c>
      <c r="DE19" s="686"/>
      <c r="DF19" s="686"/>
      <c r="DG19" s="686"/>
      <c r="DH19" s="686"/>
      <c r="DI19" s="686"/>
      <c r="DJ19" s="686"/>
      <c r="DK19" s="686"/>
      <c r="DL19" s="686"/>
      <c r="DM19" s="686"/>
      <c r="DN19" s="686"/>
      <c r="DO19" s="686"/>
      <c r="DP19" s="687"/>
      <c r="DQ19" s="694" t="s">
        <v>237</v>
      </c>
      <c r="DR19" s="686"/>
      <c r="DS19" s="686"/>
      <c r="DT19" s="686"/>
      <c r="DU19" s="686"/>
      <c r="DV19" s="686"/>
      <c r="DW19" s="686"/>
      <c r="DX19" s="686"/>
      <c r="DY19" s="686"/>
      <c r="DZ19" s="686"/>
      <c r="EA19" s="686"/>
      <c r="EB19" s="686"/>
      <c r="EC19" s="695"/>
    </row>
    <row r="20" spans="2:133" ht="11.25" customHeight="1" x14ac:dyDescent="0.15">
      <c r="B20" s="682" t="s">
        <v>278</v>
      </c>
      <c r="C20" s="683"/>
      <c r="D20" s="683"/>
      <c r="E20" s="683"/>
      <c r="F20" s="683"/>
      <c r="G20" s="683"/>
      <c r="H20" s="683"/>
      <c r="I20" s="683"/>
      <c r="J20" s="683"/>
      <c r="K20" s="683"/>
      <c r="L20" s="683"/>
      <c r="M20" s="683"/>
      <c r="N20" s="683"/>
      <c r="O20" s="683"/>
      <c r="P20" s="683"/>
      <c r="Q20" s="684"/>
      <c r="R20" s="685">
        <v>1676</v>
      </c>
      <c r="S20" s="686"/>
      <c r="T20" s="686"/>
      <c r="U20" s="686"/>
      <c r="V20" s="686"/>
      <c r="W20" s="686"/>
      <c r="X20" s="686"/>
      <c r="Y20" s="687"/>
      <c r="Z20" s="688">
        <v>0</v>
      </c>
      <c r="AA20" s="688"/>
      <c r="AB20" s="688"/>
      <c r="AC20" s="688"/>
      <c r="AD20" s="689">
        <v>1676</v>
      </c>
      <c r="AE20" s="689"/>
      <c r="AF20" s="689"/>
      <c r="AG20" s="689"/>
      <c r="AH20" s="689"/>
      <c r="AI20" s="689"/>
      <c r="AJ20" s="689"/>
      <c r="AK20" s="689"/>
      <c r="AL20" s="690">
        <v>0.1</v>
      </c>
      <c r="AM20" s="691"/>
      <c r="AN20" s="691"/>
      <c r="AO20" s="692"/>
      <c r="AP20" s="682" t="s">
        <v>279</v>
      </c>
      <c r="AQ20" s="683"/>
      <c r="AR20" s="683"/>
      <c r="AS20" s="683"/>
      <c r="AT20" s="683"/>
      <c r="AU20" s="683"/>
      <c r="AV20" s="683"/>
      <c r="AW20" s="683"/>
      <c r="AX20" s="683"/>
      <c r="AY20" s="683"/>
      <c r="AZ20" s="683"/>
      <c r="BA20" s="683"/>
      <c r="BB20" s="683"/>
      <c r="BC20" s="683"/>
      <c r="BD20" s="683"/>
      <c r="BE20" s="683"/>
      <c r="BF20" s="684"/>
      <c r="BG20" s="685">
        <v>3193</v>
      </c>
      <c r="BH20" s="686"/>
      <c r="BI20" s="686"/>
      <c r="BJ20" s="686"/>
      <c r="BK20" s="686"/>
      <c r="BL20" s="686"/>
      <c r="BM20" s="686"/>
      <c r="BN20" s="687"/>
      <c r="BO20" s="688">
        <v>0.5</v>
      </c>
      <c r="BP20" s="688"/>
      <c r="BQ20" s="688"/>
      <c r="BR20" s="688"/>
      <c r="BS20" s="694" t="s">
        <v>237</v>
      </c>
      <c r="BT20" s="686"/>
      <c r="BU20" s="686"/>
      <c r="BV20" s="686"/>
      <c r="BW20" s="686"/>
      <c r="BX20" s="686"/>
      <c r="BY20" s="686"/>
      <c r="BZ20" s="686"/>
      <c r="CA20" s="686"/>
      <c r="CB20" s="695"/>
      <c r="CD20" s="700" t="s">
        <v>280</v>
      </c>
      <c r="CE20" s="701"/>
      <c r="CF20" s="701"/>
      <c r="CG20" s="701"/>
      <c r="CH20" s="701"/>
      <c r="CI20" s="701"/>
      <c r="CJ20" s="701"/>
      <c r="CK20" s="701"/>
      <c r="CL20" s="701"/>
      <c r="CM20" s="701"/>
      <c r="CN20" s="701"/>
      <c r="CO20" s="701"/>
      <c r="CP20" s="701"/>
      <c r="CQ20" s="702"/>
      <c r="CR20" s="685">
        <v>6316064</v>
      </c>
      <c r="CS20" s="686"/>
      <c r="CT20" s="686"/>
      <c r="CU20" s="686"/>
      <c r="CV20" s="686"/>
      <c r="CW20" s="686"/>
      <c r="CX20" s="686"/>
      <c r="CY20" s="687"/>
      <c r="CZ20" s="688">
        <v>100</v>
      </c>
      <c r="DA20" s="688"/>
      <c r="DB20" s="688"/>
      <c r="DC20" s="688"/>
      <c r="DD20" s="694">
        <v>855294</v>
      </c>
      <c r="DE20" s="686"/>
      <c r="DF20" s="686"/>
      <c r="DG20" s="686"/>
      <c r="DH20" s="686"/>
      <c r="DI20" s="686"/>
      <c r="DJ20" s="686"/>
      <c r="DK20" s="686"/>
      <c r="DL20" s="686"/>
      <c r="DM20" s="686"/>
      <c r="DN20" s="686"/>
      <c r="DO20" s="686"/>
      <c r="DP20" s="687"/>
      <c r="DQ20" s="694">
        <v>4054215</v>
      </c>
      <c r="DR20" s="686"/>
      <c r="DS20" s="686"/>
      <c r="DT20" s="686"/>
      <c r="DU20" s="686"/>
      <c r="DV20" s="686"/>
      <c r="DW20" s="686"/>
      <c r="DX20" s="686"/>
      <c r="DY20" s="686"/>
      <c r="DZ20" s="686"/>
      <c r="EA20" s="686"/>
      <c r="EB20" s="686"/>
      <c r="EC20" s="695"/>
    </row>
    <row r="21" spans="2:133" ht="11.25" customHeight="1" x14ac:dyDescent="0.15">
      <c r="B21" s="682" t="s">
        <v>281</v>
      </c>
      <c r="C21" s="683"/>
      <c r="D21" s="683"/>
      <c r="E21" s="683"/>
      <c r="F21" s="683"/>
      <c r="G21" s="683"/>
      <c r="H21" s="683"/>
      <c r="I21" s="683"/>
      <c r="J21" s="683"/>
      <c r="K21" s="683"/>
      <c r="L21" s="683"/>
      <c r="M21" s="683"/>
      <c r="N21" s="683"/>
      <c r="O21" s="683"/>
      <c r="P21" s="683"/>
      <c r="Q21" s="684"/>
      <c r="R21" s="685">
        <v>279</v>
      </c>
      <c r="S21" s="686"/>
      <c r="T21" s="686"/>
      <c r="U21" s="686"/>
      <c r="V21" s="686"/>
      <c r="W21" s="686"/>
      <c r="X21" s="686"/>
      <c r="Y21" s="687"/>
      <c r="Z21" s="688">
        <v>0</v>
      </c>
      <c r="AA21" s="688"/>
      <c r="AB21" s="688"/>
      <c r="AC21" s="688"/>
      <c r="AD21" s="689">
        <v>279</v>
      </c>
      <c r="AE21" s="689"/>
      <c r="AF21" s="689"/>
      <c r="AG21" s="689"/>
      <c r="AH21" s="689"/>
      <c r="AI21" s="689"/>
      <c r="AJ21" s="689"/>
      <c r="AK21" s="689"/>
      <c r="AL21" s="690">
        <v>0</v>
      </c>
      <c r="AM21" s="691"/>
      <c r="AN21" s="691"/>
      <c r="AO21" s="692"/>
      <c r="AP21" s="704" t="s">
        <v>282</v>
      </c>
      <c r="AQ21" s="705"/>
      <c r="AR21" s="705"/>
      <c r="AS21" s="705"/>
      <c r="AT21" s="705"/>
      <c r="AU21" s="705"/>
      <c r="AV21" s="705"/>
      <c r="AW21" s="705"/>
      <c r="AX21" s="705"/>
      <c r="AY21" s="705"/>
      <c r="AZ21" s="705"/>
      <c r="BA21" s="705"/>
      <c r="BB21" s="705"/>
      <c r="BC21" s="705"/>
      <c r="BD21" s="705"/>
      <c r="BE21" s="705"/>
      <c r="BF21" s="706"/>
      <c r="BG21" s="685">
        <v>3193</v>
      </c>
      <c r="BH21" s="686"/>
      <c r="BI21" s="686"/>
      <c r="BJ21" s="686"/>
      <c r="BK21" s="686"/>
      <c r="BL21" s="686"/>
      <c r="BM21" s="686"/>
      <c r="BN21" s="687"/>
      <c r="BO21" s="688">
        <v>0.5</v>
      </c>
      <c r="BP21" s="688"/>
      <c r="BQ21" s="688"/>
      <c r="BR21" s="688"/>
      <c r="BS21" s="694" t="s">
        <v>237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283</v>
      </c>
      <c r="C22" s="683"/>
      <c r="D22" s="683"/>
      <c r="E22" s="683"/>
      <c r="F22" s="683"/>
      <c r="G22" s="683"/>
      <c r="H22" s="683"/>
      <c r="I22" s="683"/>
      <c r="J22" s="683"/>
      <c r="K22" s="683"/>
      <c r="L22" s="683"/>
      <c r="M22" s="683"/>
      <c r="N22" s="683"/>
      <c r="O22" s="683"/>
      <c r="P22" s="683"/>
      <c r="Q22" s="684"/>
      <c r="R22" s="685">
        <v>2353755</v>
      </c>
      <c r="S22" s="686"/>
      <c r="T22" s="686"/>
      <c r="U22" s="686"/>
      <c r="V22" s="686"/>
      <c r="W22" s="686"/>
      <c r="X22" s="686"/>
      <c r="Y22" s="687"/>
      <c r="Z22" s="688">
        <v>36.299999999999997</v>
      </c>
      <c r="AA22" s="688"/>
      <c r="AB22" s="688"/>
      <c r="AC22" s="688"/>
      <c r="AD22" s="689">
        <v>2127398</v>
      </c>
      <c r="AE22" s="689"/>
      <c r="AF22" s="689"/>
      <c r="AG22" s="689"/>
      <c r="AH22" s="689"/>
      <c r="AI22" s="689"/>
      <c r="AJ22" s="689"/>
      <c r="AK22" s="689"/>
      <c r="AL22" s="690">
        <v>70.8</v>
      </c>
      <c r="AM22" s="691"/>
      <c r="AN22" s="691"/>
      <c r="AO22" s="692"/>
      <c r="AP22" s="704" t="s">
        <v>284</v>
      </c>
      <c r="AQ22" s="705"/>
      <c r="AR22" s="705"/>
      <c r="AS22" s="705"/>
      <c r="AT22" s="705"/>
      <c r="AU22" s="705"/>
      <c r="AV22" s="705"/>
      <c r="AW22" s="705"/>
      <c r="AX22" s="705"/>
      <c r="AY22" s="705"/>
      <c r="AZ22" s="705"/>
      <c r="BA22" s="705"/>
      <c r="BB22" s="705"/>
      <c r="BC22" s="705"/>
      <c r="BD22" s="705"/>
      <c r="BE22" s="705"/>
      <c r="BF22" s="706"/>
      <c r="BG22" s="685" t="s">
        <v>237</v>
      </c>
      <c r="BH22" s="686"/>
      <c r="BI22" s="686"/>
      <c r="BJ22" s="686"/>
      <c r="BK22" s="686"/>
      <c r="BL22" s="686"/>
      <c r="BM22" s="686"/>
      <c r="BN22" s="687"/>
      <c r="BO22" s="688" t="s">
        <v>237</v>
      </c>
      <c r="BP22" s="688"/>
      <c r="BQ22" s="688"/>
      <c r="BR22" s="688"/>
      <c r="BS22" s="694" t="s">
        <v>237</v>
      </c>
      <c r="BT22" s="686"/>
      <c r="BU22" s="686"/>
      <c r="BV22" s="686"/>
      <c r="BW22" s="686"/>
      <c r="BX22" s="686"/>
      <c r="BY22" s="686"/>
      <c r="BZ22" s="686"/>
      <c r="CA22" s="686"/>
      <c r="CB22" s="695"/>
      <c r="CD22" s="667" t="s">
        <v>285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286</v>
      </c>
      <c r="C23" s="683"/>
      <c r="D23" s="683"/>
      <c r="E23" s="683"/>
      <c r="F23" s="683"/>
      <c r="G23" s="683"/>
      <c r="H23" s="683"/>
      <c r="I23" s="683"/>
      <c r="J23" s="683"/>
      <c r="K23" s="683"/>
      <c r="L23" s="683"/>
      <c r="M23" s="683"/>
      <c r="N23" s="683"/>
      <c r="O23" s="683"/>
      <c r="P23" s="683"/>
      <c r="Q23" s="684"/>
      <c r="R23" s="685">
        <v>2127398</v>
      </c>
      <c r="S23" s="686"/>
      <c r="T23" s="686"/>
      <c r="U23" s="686"/>
      <c r="V23" s="686"/>
      <c r="W23" s="686"/>
      <c r="X23" s="686"/>
      <c r="Y23" s="687"/>
      <c r="Z23" s="688">
        <v>32.799999999999997</v>
      </c>
      <c r="AA23" s="688"/>
      <c r="AB23" s="688"/>
      <c r="AC23" s="688"/>
      <c r="AD23" s="689">
        <v>2127398</v>
      </c>
      <c r="AE23" s="689"/>
      <c r="AF23" s="689"/>
      <c r="AG23" s="689"/>
      <c r="AH23" s="689"/>
      <c r="AI23" s="689"/>
      <c r="AJ23" s="689"/>
      <c r="AK23" s="689"/>
      <c r="AL23" s="690">
        <v>70.8</v>
      </c>
      <c r="AM23" s="691"/>
      <c r="AN23" s="691"/>
      <c r="AO23" s="692"/>
      <c r="AP23" s="704" t="s">
        <v>287</v>
      </c>
      <c r="AQ23" s="705"/>
      <c r="AR23" s="705"/>
      <c r="AS23" s="705"/>
      <c r="AT23" s="705"/>
      <c r="AU23" s="705"/>
      <c r="AV23" s="705"/>
      <c r="AW23" s="705"/>
      <c r="AX23" s="705"/>
      <c r="AY23" s="705"/>
      <c r="AZ23" s="705"/>
      <c r="BA23" s="705"/>
      <c r="BB23" s="705"/>
      <c r="BC23" s="705"/>
      <c r="BD23" s="705"/>
      <c r="BE23" s="705"/>
      <c r="BF23" s="706"/>
      <c r="BG23" s="685" t="s">
        <v>246</v>
      </c>
      <c r="BH23" s="686"/>
      <c r="BI23" s="686"/>
      <c r="BJ23" s="686"/>
      <c r="BK23" s="686"/>
      <c r="BL23" s="686"/>
      <c r="BM23" s="686"/>
      <c r="BN23" s="687"/>
      <c r="BO23" s="688" t="s">
        <v>237</v>
      </c>
      <c r="BP23" s="688"/>
      <c r="BQ23" s="688"/>
      <c r="BR23" s="688"/>
      <c r="BS23" s="694" t="s">
        <v>246</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288</v>
      </c>
      <c r="CS23" s="668"/>
      <c r="CT23" s="668"/>
      <c r="CU23" s="668"/>
      <c r="CV23" s="668"/>
      <c r="CW23" s="668"/>
      <c r="CX23" s="668"/>
      <c r="CY23" s="669"/>
      <c r="CZ23" s="667" t="s">
        <v>289</v>
      </c>
      <c r="DA23" s="668"/>
      <c r="DB23" s="668"/>
      <c r="DC23" s="669"/>
      <c r="DD23" s="667" t="s">
        <v>290</v>
      </c>
      <c r="DE23" s="668"/>
      <c r="DF23" s="668"/>
      <c r="DG23" s="668"/>
      <c r="DH23" s="668"/>
      <c r="DI23" s="668"/>
      <c r="DJ23" s="668"/>
      <c r="DK23" s="669"/>
      <c r="DL23" s="716" t="s">
        <v>291</v>
      </c>
      <c r="DM23" s="717"/>
      <c r="DN23" s="717"/>
      <c r="DO23" s="717"/>
      <c r="DP23" s="717"/>
      <c r="DQ23" s="717"/>
      <c r="DR23" s="717"/>
      <c r="DS23" s="717"/>
      <c r="DT23" s="717"/>
      <c r="DU23" s="717"/>
      <c r="DV23" s="718"/>
      <c r="DW23" s="667" t="s">
        <v>292</v>
      </c>
      <c r="DX23" s="668"/>
      <c r="DY23" s="668"/>
      <c r="DZ23" s="668"/>
      <c r="EA23" s="668"/>
      <c r="EB23" s="668"/>
      <c r="EC23" s="669"/>
    </row>
    <row r="24" spans="2:133" ht="11.25" customHeight="1" x14ac:dyDescent="0.15">
      <c r="B24" s="682" t="s">
        <v>293</v>
      </c>
      <c r="C24" s="683"/>
      <c r="D24" s="683"/>
      <c r="E24" s="683"/>
      <c r="F24" s="683"/>
      <c r="G24" s="683"/>
      <c r="H24" s="683"/>
      <c r="I24" s="683"/>
      <c r="J24" s="683"/>
      <c r="K24" s="683"/>
      <c r="L24" s="683"/>
      <c r="M24" s="683"/>
      <c r="N24" s="683"/>
      <c r="O24" s="683"/>
      <c r="P24" s="683"/>
      <c r="Q24" s="684"/>
      <c r="R24" s="685">
        <v>226357</v>
      </c>
      <c r="S24" s="686"/>
      <c r="T24" s="686"/>
      <c r="U24" s="686"/>
      <c r="V24" s="686"/>
      <c r="W24" s="686"/>
      <c r="X24" s="686"/>
      <c r="Y24" s="687"/>
      <c r="Z24" s="688">
        <v>3.5</v>
      </c>
      <c r="AA24" s="688"/>
      <c r="AB24" s="688"/>
      <c r="AC24" s="688"/>
      <c r="AD24" s="689" t="s">
        <v>237</v>
      </c>
      <c r="AE24" s="689"/>
      <c r="AF24" s="689"/>
      <c r="AG24" s="689"/>
      <c r="AH24" s="689"/>
      <c r="AI24" s="689"/>
      <c r="AJ24" s="689"/>
      <c r="AK24" s="689"/>
      <c r="AL24" s="690" t="s">
        <v>237</v>
      </c>
      <c r="AM24" s="691"/>
      <c r="AN24" s="691"/>
      <c r="AO24" s="692"/>
      <c r="AP24" s="704" t="s">
        <v>294</v>
      </c>
      <c r="AQ24" s="705"/>
      <c r="AR24" s="705"/>
      <c r="AS24" s="705"/>
      <c r="AT24" s="705"/>
      <c r="AU24" s="705"/>
      <c r="AV24" s="705"/>
      <c r="AW24" s="705"/>
      <c r="AX24" s="705"/>
      <c r="AY24" s="705"/>
      <c r="AZ24" s="705"/>
      <c r="BA24" s="705"/>
      <c r="BB24" s="705"/>
      <c r="BC24" s="705"/>
      <c r="BD24" s="705"/>
      <c r="BE24" s="705"/>
      <c r="BF24" s="706"/>
      <c r="BG24" s="685" t="s">
        <v>246</v>
      </c>
      <c r="BH24" s="686"/>
      <c r="BI24" s="686"/>
      <c r="BJ24" s="686"/>
      <c r="BK24" s="686"/>
      <c r="BL24" s="686"/>
      <c r="BM24" s="686"/>
      <c r="BN24" s="687"/>
      <c r="BO24" s="688" t="s">
        <v>246</v>
      </c>
      <c r="BP24" s="688"/>
      <c r="BQ24" s="688"/>
      <c r="BR24" s="688"/>
      <c r="BS24" s="694" t="s">
        <v>237</v>
      </c>
      <c r="BT24" s="686"/>
      <c r="BU24" s="686"/>
      <c r="BV24" s="686"/>
      <c r="BW24" s="686"/>
      <c r="BX24" s="686"/>
      <c r="BY24" s="686"/>
      <c r="BZ24" s="686"/>
      <c r="CA24" s="686"/>
      <c r="CB24" s="695"/>
      <c r="CD24" s="696" t="s">
        <v>295</v>
      </c>
      <c r="CE24" s="697"/>
      <c r="CF24" s="697"/>
      <c r="CG24" s="697"/>
      <c r="CH24" s="697"/>
      <c r="CI24" s="697"/>
      <c r="CJ24" s="697"/>
      <c r="CK24" s="697"/>
      <c r="CL24" s="697"/>
      <c r="CM24" s="697"/>
      <c r="CN24" s="697"/>
      <c r="CO24" s="697"/>
      <c r="CP24" s="697"/>
      <c r="CQ24" s="698"/>
      <c r="CR24" s="674">
        <v>1763279</v>
      </c>
      <c r="CS24" s="675"/>
      <c r="CT24" s="675"/>
      <c r="CU24" s="675"/>
      <c r="CV24" s="675"/>
      <c r="CW24" s="675"/>
      <c r="CX24" s="675"/>
      <c r="CY24" s="676"/>
      <c r="CZ24" s="679">
        <v>27.9</v>
      </c>
      <c r="DA24" s="680"/>
      <c r="DB24" s="680"/>
      <c r="DC24" s="699"/>
      <c r="DD24" s="724">
        <v>1465897</v>
      </c>
      <c r="DE24" s="675"/>
      <c r="DF24" s="675"/>
      <c r="DG24" s="675"/>
      <c r="DH24" s="675"/>
      <c r="DI24" s="675"/>
      <c r="DJ24" s="675"/>
      <c r="DK24" s="676"/>
      <c r="DL24" s="724">
        <v>1437663</v>
      </c>
      <c r="DM24" s="675"/>
      <c r="DN24" s="675"/>
      <c r="DO24" s="675"/>
      <c r="DP24" s="675"/>
      <c r="DQ24" s="675"/>
      <c r="DR24" s="675"/>
      <c r="DS24" s="675"/>
      <c r="DT24" s="675"/>
      <c r="DU24" s="675"/>
      <c r="DV24" s="676"/>
      <c r="DW24" s="679">
        <v>46.4</v>
      </c>
      <c r="DX24" s="680"/>
      <c r="DY24" s="680"/>
      <c r="DZ24" s="680"/>
      <c r="EA24" s="680"/>
      <c r="EB24" s="680"/>
      <c r="EC24" s="681"/>
    </row>
    <row r="25" spans="2:133" ht="11.25" customHeight="1" x14ac:dyDescent="0.15">
      <c r="B25" s="682" t="s">
        <v>296</v>
      </c>
      <c r="C25" s="683"/>
      <c r="D25" s="683"/>
      <c r="E25" s="683"/>
      <c r="F25" s="683"/>
      <c r="G25" s="683"/>
      <c r="H25" s="683"/>
      <c r="I25" s="683"/>
      <c r="J25" s="683"/>
      <c r="K25" s="683"/>
      <c r="L25" s="683"/>
      <c r="M25" s="683"/>
      <c r="N25" s="683"/>
      <c r="O25" s="683"/>
      <c r="P25" s="683"/>
      <c r="Q25" s="684"/>
      <c r="R25" s="685" t="s">
        <v>237</v>
      </c>
      <c r="S25" s="686"/>
      <c r="T25" s="686"/>
      <c r="U25" s="686"/>
      <c r="V25" s="686"/>
      <c r="W25" s="686"/>
      <c r="X25" s="686"/>
      <c r="Y25" s="687"/>
      <c r="Z25" s="688" t="s">
        <v>237</v>
      </c>
      <c r="AA25" s="688"/>
      <c r="AB25" s="688"/>
      <c r="AC25" s="688"/>
      <c r="AD25" s="689" t="s">
        <v>237</v>
      </c>
      <c r="AE25" s="689"/>
      <c r="AF25" s="689"/>
      <c r="AG25" s="689"/>
      <c r="AH25" s="689"/>
      <c r="AI25" s="689"/>
      <c r="AJ25" s="689"/>
      <c r="AK25" s="689"/>
      <c r="AL25" s="690" t="s">
        <v>237</v>
      </c>
      <c r="AM25" s="691"/>
      <c r="AN25" s="691"/>
      <c r="AO25" s="692"/>
      <c r="AP25" s="704" t="s">
        <v>297</v>
      </c>
      <c r="AQ25" s="705"/>
      <c r="AR25" s="705"/>
      <c r="AS25" s="705"/>
      <c r="AT25" s="705"/>
      <c r="AU25" s="705"/>
      <c r="AV25" s="705"/>
      <c r="AW25" s="705"/>
      <c r="AX25" s="705"/>
      <c r="AY25" s="705"/>
      <c r="AZ25" s="705"/>
      <c r="BA25" s="705"/>
      <c r="BB25" s="705"/>
      <c r="BC25" s="705"/>
      <c r="BD25" s="705"/>
      <c r="BE25" s="705"/>
      <c r="BF25" s="706"/>
      <c r="BG25" s="685" t="s">
        <v>237</v>
      </c>
      <c r="BH25" s="686"/>
      <c r="BI25" s="686"/>
      <c r="BJ25" s="686"/>
      <c r="BK25" s="686"/>
      <c r="BL25" s="686"/>
      <c r="BM25" s="686"/>
      <c r="BN25" s="687"/>
      <c r="BO25" s="688" t="s">
        <v>246</v>
      </c>
      <c r="BP25" s="688"/>
      <c r="BQ25" s="688"/>
      <c r="BR25" s="688"/>
      <c r="BS25" s="694" t="s">
        <v>237</v>
      </c>
      <c r="BT25" s="686"/>
      <c r="BU25" s="686"/>
      <c r="BV25" s="686"/>
      <c r="BW25" s="686"/>
      <c r="BX25" s="686"/>
      <c r="BY25" s="686"/>
      <c r="BZ25" s="686"/>
      <c r="CA25" s="686"/>
      <c r="CB25" s="695"/>
      <c r="CD25" s="700" t="s">
        <v>298</v>
      </c>
      <c r="CE25" s="701"/>
      <c r="CF25" s="701"/>
      <c r="CG25" s="701"/>
      <c r="CH25" s="701"/>
      <c r="CI25" s="701"/>
      <c r="CJ25" s="701"/>
      <c r="CK25" s="701"/>
      <c r="CL25" s="701"/>
      <c r="CM25" s="701"/>
      <c r="CN25" s="701"/>
      <c r="CO25" s="701"/>
      <c r="CP25" s="701"/>
      <c r="CQ25" s="702"/>
      <c r="CR25" s="685">
        <v>955405</v>
      </c>
      <c r="CS25" s="721"/>
      <c r="CT25" s="721"/>
      <c r="CU25" s="721"/>
      <c r="CV25" s="721"/>
      <c r="CW25" s="721"/>
      <c r="CX25" s="721"/>
      <c r="CY25" s="722"/>
      <c r="CZ25" s="690">
        <v>15.1</v>
      </c>
      <c r="DA25" s="719"/>
      <c r="DB25" s="719"/>
      <c r="DC25" s="723"/>
      <c r="DD25" s="694">
        <v>905718</v>
      </c>
      <c r="DE25" s="721"/>
      <c r="DF25" s="721"/>
      <c r="DG25" s="721"/>
      <c r="DH25" s="721"/>
      <c r="DI25" s="721"/>
      <c r="DJ25" s="721"/>
      <c r="DK25" s="722"/>
      <c r="DL25" s="694">
        <v>879053</v>
      </c>
      <c r="DM25" s="721"/>
      <c r="DN25" s="721"/>
      <c r="DO25" s="721"/>
      <c r="DP25" s="721"/>
      <c r="DQ25" s="721"/>
      <c r="DR25" s="721"/>
      <c r="DS25" s="721"/>
      <c r="DT25" s="721"/>
      <c r="DU25" s="721"/>
      <c r="DV25" s="722"/>
      <c r="DW25" s="690">
        <v>28.4</v>
      </c>
      <c r="DX25" s="719"/>
      <c r="DY25" s="719"/>
      <c r="DZ25" s="719"/>
      <c r="EA25" s="719"/>
      <c r="EB25" s="719"/>
      <c r="EC25" s="720"/>
    </row>
    <row r="26" spans="2:133" ht="11.25" customHeight="1" x14ac:dyDescent="0.15">
      <c r="B26" s="682" t="s">
        <v>299</v>
      </c>
      <c r="C26" s="683"/>
      <c r="D26" s="683"/>
      <c r="E26" s="683"/>
      <c r="F26" s="683"/>
      <c r="G26" s="683"/>
      <c r="H26" s="683"/>
      <c r="I26" s="683"/>
      <c r="J26" s="683"/>
      <c r="K26" s="683"/>
      <c r="L26" s="683"/>
      <c r="M26" s="683"/>
      <c r="N26" s="683"/>
      <c r="O26" s="683"/>
      <c r="P26" s="683"/>
      <c r="Q26" s="684"/>
      <c r="R26" s="685">
        <v>3195675</v>
      </c>
      <c r="S26" s="686"/>
      <c r="T26" s="686"/>
      <c r="U26" s="686"/>
      <c r="V26" s="686"/>
      <c r="W26" s="686"/>
      <c r="X26" s="686"/>
      <c r="Y26" s="687"/>
      <c r="Z26" s="688">
        <v>49.3</v>
      </c>
      <c r="AA26" s="688"/>
      <c r="AB26" s="688"/>
      <c r="AC26" s="688"/>
      <c r="AD26" s="689">
        <v>2969318</v>
      </c>
      <c r="AE26" s="689"/>
      <c r="AF26" s="689"/>
      <c r="AG26" s="689"/>
      <c r="AH26" s="689"/>
      <c r="AI26" s="689"/>
      <c r="AJ26" s="689"/>
      <c r="AK26" s="689"/>
      <c r="AL26" s="690">
        <v>98.8</v>
      </c>
      <c r="AM26" s="691"/>
      <c r="AN26" s="691"/>
      <c r="AO26" s="692"/>
      <c r="AP26" s="704" t="s">
        <v>300</v>
      </c>
      <c r="AQ26" s="734"/>
      <c r="AR26" s="734"/>
      <c r="AS26" s="734"/>
      <c r="AT26" s="734"/>
      <c r="AU26" s="734"/>
      <c r="AV26" s="734"/>
      <c r="AW26" s="734"/>
      <c r="AX26" s="734"/>
      <c r="AY26" s="734"/>
      <c r="AZ26" s="734"/>
      <c r="BA26" s="734"/>
      <c r="BB26" s="734"/>
      <c r="BC26" s="734"/>
      <c r="BD26" s="734"/>
      <c r="BE26" s="734"/>
      <c r="BF26" s="706"/>
      <c r="BG26" s="685" t="s">
        <v>246</v>
      </c>
      <c r="BH26" s="686"/>
      <c r="BI26" s="686"/>
      <c r="BJ26" s="686"/>
      <c r="BK26" s="686"/>
      <c r="BL26" s="686"/>
      <c r="BM26" s="686"/>
      <c r="BN26" s="687"/>
      <c r="BO26" s="688" t="s">
        <v>237</v>
      </c>
      <c r="BP26" s="688"/>
      <c r="BQ26" s="688"/>
      <c r="BR26" s="688"/>
      <c r="BS26" s="694" t="s">
        <v>237</v>
      </c>
      <c r="BT26" s="686"/>
      <c r="BU26" s="686"/>
      <c r="BV26" s="686"/>
      <c r="BW26" s="686"/>
      <c r="BX26" s="686"/>
      <c r="BY26" s="686"/>
      <c r="BZ26" s="686"/>
      <c r="CA26" s="686"/>
      <c r="CB26" s="695"/>
      <c r="CD26" s="700" t="s">
        <v>301</v>
      </c>
      <c r="CE26" s="701"/>
      <c r="CF26" s="701"/>
      <c r="CG26" s="701"/>
      <c r="CH26" s="701"/>
      <c r="CI26" s="701"/>
      <c r="CJ26" s="701"/>
      <c r="CK26" s="701"/>
      <c r="CL26" s="701"/>
      <c r="CM26" s="701"/>
      <c r="CN26" s="701"/>
      <c r="CO26" s="701"/>
      <c r="CP26" s="701"/>
      <c r="CQ26" s="702"/>
      <c r="CR26" s="685">
        <v>569035</v>
      </c>
      <c r="CS26" s="686"/>
      <c r="CT26" s="686"/>
      <c r="CU26" s="686"/>
      <c r="CV26" s="686"/>
      <c r="CW26" s="686"/>
      <c r="CX26" s="686"/>
      <c r="CY26" s="687"/>
      <c r="CZ26" s="690">
        <v>9</v>
      </c>
      <c r="DA26" s="719"/>
      <c r="DB26" s="719"/>
      <c r="DC26" s="723"/>
      <c r="DD26" s="694">
        <v>535976</v>
      </c>
      <c r="DE26" s="686"/>
      <c r="DF26" s="686"/>
      <c r="DG26" s="686"/>
      <c r="DH26" s="686"/>
      <c r="DI26" s="686"/>
      <c r="DJ26" s="686"/>
      <c r="DK26" s="687"/>
      <c r="DL26" s="694" t="s">
        <v>237</v>
      </c>
      <c r="DM26" s="686"/>
      <c r="DN26" s="686"/>
      <c r="DO26" s="686"/>
      <c r="DP26" s="686"/>
      <c r="DQ26" s="686"/>
      <c r="DR26" s="686"/>
      <c r="DS26" s="686"/>
      <c r="DT26" s="686"/>
      <c r="DU26" s="686"/>
      <c r="DV26" s="687"/>
      <c r="DW26" s="690" t="s">
        <v>246</v>
      </c>
      <c r="DX26" s="719"/>
      <c r="DY26" s="719"/>
      <c r="DZ26" s="719"/>
      <c r="EA26" s="719"/>
      <c r="EB26" s="719"/>
      <c r="EC26" s="720"/>
    </row>
    <row r="27" spans="2:133" ht="11.25" customHeight="1" x14ac:dyDescent="0.15">
      <c r="B27" s="682" t="s">
        <v>302</v>
      </c>
      <c r="C27" s="683"/>
      <c r="D27" s="683"/>
      <c r="E27" s="683"/>
      <c r="F27" s="683"/>
      <c r="G27" s="683"/>
      <c r="H27" s="683"/>
      <c r="I27" s="683"/>
      <c r="J27" s="683"/>
      <c r="K27" s="683"/>
      <c r="L27" s="683"/>
      <c r="M27" s="683"/>
      <c r="N27" s="683"/>
      <c r="O27" s="683"/>
      <c r="P27" s="683"/>
      <c r="Q27" s="684"/>
      <c r="R27" s="685">
        <v>559</v>
      </c>
      <c r="S27" s="686"/>
      <c r="T27" s="686"/>
      <c r="U27" s="686"/>
      <c r="V27" s="686"/>
      <c r="W27" s="686"/>
      <c r="X27" s="686"/>
      <c r="Y27" s="687"/>
      <c r="Z27" s="688">
        <v>0</v>
      </c>
      <c r="AA27" s="688"/>
      <c r="AB27" s="688"/>
      <c r="AC27" s="688"/>
      <c r="AD27" s="689">
        <v>559</v>
      </c>
      <c r="AE27" s="689"/>
      <c r="AF27" s="689"/>
      <c r="AG27" s="689"/>
      <c r="AH27" s="689"/>
      <c r="AI27" s="689"/>
      <c r="AJ27" s="689"/>
      <c r="AK27" s="689"/>
      <c r="AL27" s="690">
        <v>0</v>
      </c>
      <c r="AM27" s="691"/>
      <c r="AN27" s="691"/>
      <c r="AO27" s="692"/>
      <c r="AP27" s="682" t="s">
        <v>303</v>
      </c>
      <c r="AQ27" s="683"/>
      <c r="AR27" s="683"/>
      <c r="AS27" s="683"/>
      <c r="AT27" s="683"/>
      <c r="AU27" s="683"/>
      <c r="AV27" s="683"/>
      <c r="AW27" s="683"/>
      <c r="AX27" s="683"/>
      <c r="AY27" s="683"/>
      <c r="AZ27" s="683"/>
      <c r="BA27" s="683"/>
      <c r="BB27" s="683"/>
      <c r="BC27" s="683"/>
      <c r="BD27" s="683"/>
      <c r="BE27" s="683"/>
      <c r="BF27" s="684"/>
      <c r="BG27" s="685">
        <v>624225</v>
      </c>
      <c r="BH27" s="686"/>
      <c r="BI27" s="686"/>
      <c r="BJ27" s="686"/>
      <c r="BK27" s="686"/>
      <c r="BL27" s="686"/>
      <c r="BM27" s="686"/>
      <c r="BN27" s="687"/>
      <c r="BO27" s="688">
        <v>100</v>
      </c>
      <c r="BP27" s="688"/>
      <c r="BQ27" s="688"/>
      <c r="BR27" s="688"/>
      <c r="BS27" s="694">
        <v>10401</v>
      </c>
      <c r="BT27" s="686"/>
      <c r="BU27" s="686"/>
      <c r="BV27" s="686"/>
      <c r="BW27" s="686"/>
      <c r="BX27" s="686"/>
      <c r="BY27" s="686"/>
      <c r="BZ27" s="686"/>
      <c r="CA27" s="686"/>
      <c r="CB27" s="695"/>
      <c r="CD27" s="700" t="s">
        <v>304</v>
      </c>
      <c r="CE27" s="701"/>
      <c r="CF27" s="701"/>
      <c r="CG27" s="701"/>
      <c r="CH27" s="701"/>
      <c r="CI27" s="701"/>
      <c r="CJ27" s="701"/>
      <c r="CK27" s="701"/>
      <c r="CL27" s="701"/>
      <c r="CM27" s="701"/>
      <c r="CN27" s="701"/>
      <c r="CO27" s="701"/>
      <c r="CP27" s="701"/>
      <c r="CQ27" s="702"/>
      <c r="CR27" s="685">
        <v>305887</v>
      </c>
      <c r="CS27" s="721"/>
      <c r="CT27" s="721"/>
      <c r="CU27" s="721"/>
      <c r="CV27" s="721"/>
      <c r="CW27" s="721"/>
      <c r="CX27" s="721"/>
      <c r="CY27" s="722"/>
      <c r="CZ27" s="690">
        <v>4.8</v>
      </c>
      <c r="DA27" s="719"/>
      <c r="DB27" s="719"/>
      <c r="DC27" s="723"/>
      <c r="DD27" s="694">
        <v>86177</v>
      </c>
      <c r="DE27" s="721"/>
      <c r="DF27" s="721"/>
      <c r="DG27" s="721"/>
      <c r="DH27" s="721"/>
      <c r="DI27" s="721"/>
      <c r="DJ27" s="721"/>
      <c r="DK27" s="722"/>
      <c r="DL27" s="694">
        <v>84608</v>
      </c>
      <c r="DM27" s="721"/>
      <c r="DN27" s="721"/>
      <c r="DO27" s="721"/>
      <c r="DP27" s="721"/>
      <c r="DQ27" s="721"/>
      <c r="DR27" s="721"/>
      <c r="DS27" s="721"/>
      <c r="DT27" s="721"/>
      <c r="DU27" s="721"/>
      <c r="DV27" s="722"/>
      <c r="DW27" s="690">
        <v>2.7</v>
      </c>
      <c r="DX27" s="719"/>
      <c r="DY27" s="719"/>
      <c r="DZ27" s="719"/>
      <c r="EA27" s="719"/>
      <c r="EB27" s="719"/>
      <c r="EC27" s="720"/>
    </row>
    <row r="28" spans="2:133" ht="11.25" customHeight="1" x14ac:dyDescent="0.15">
      <c r="B28" s="682" t="s">
        <v>305</v>
      </c>
      <c r="C28" s="683"/>
      <c r="D28" s="683"/>
      <c r="E28" s="683"/>
      <c r="F28" s="683"/>
      <c r="G28" s="683"/>
      <c r="H28" s="683"/>
      <c r="I28" s="683"/>
      <c r="J28" s="683"/>
      <c r="K28" s="683"/>
      <c r="L28" s="683"/>
      <c r="M28" s="683"/>
      <c r="N28" s="683"/>
      <c r="O28" s="683"/>
      <c r="P28" s="683"/>
      <c r="Q28" s="684"/>
      <c r="R28" s="685">
        <v>25065</v>
      </c>
      <c r="S28" s="686"/>
      <c r="T28" s="686"/>
      <c r="U28" s="686"/>
      <c r="V28" s="686"/>
      <c r="W28" s="686"/>
      <c r="X28" s="686"/>
      <c r="Y28" s="687"/>
      <c r="Z28" s="688">
        <v>0.4</v>
      </c>
      <c r="AA28" s="688"/>
      <c r="AB28" s="688"/>
      <c r="AC28" s="688"/>
      <c r="AD28" s="689" t="s">
        <v>237</v>
      </c>
      <c r="AE28" s="689"/>
      <c r="AF28" s="689"/>
      <c r="AG28" s="689"/>
      <c r="AH28" s="689"/>
      <c r="AI28" s="689"/>
      <c r="AJ28" s="689"/>
      <c r="AK28" s="689"/>
      <c r="AL28" s="690" t="s">
        <v>237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306</v>
      </c>
      <c r="CE28" s="701"/>
      <c r="CF28" s="701"/>
      <c r="CG28" s="701"/>
      <c r="CH28" s="701"/>
      <c r="CI28" s="701"/>
      <c r="CJ28" s="701"/>
      <c r="CK28" s="701"/>
      <c r="CL28" s="701"/>
      <c r="CM28" s="701"/>
      <c r="CN28" s="701"/>
      <c r="CO28" s="701"/>
      <c r="CP28" s="701"/>
      <c r="CQ28" s="702"/>
      <c r="CR28" s="685">
        <v>501987</v>
      </c>
      <c r="CS28" s="686"/>
      <c r="CT28" s="686"/>
      <c r="CU28" s="686"/>
      <c r="CV28" s="686"/>
      <c r="CW28" s="686"/>
      <c r="CX28" s="686"/>
      <c r="CY28" s="687"/>
      <c r="CZ28" s="690">
        <v>7.9</v>
      </c>
      <c r="DA28" s="719"/>
      <c r="DB28" s="719"/>
      <c r="DC28" s="723"/>
      <c r="DD28" s="694">
        <v>474002</v>
      </c>
      <c r="DE28" s="686"/>
      <c r="DF28" s="686"/>
      <c r="DG28" s="686"/>
      <c r="DH28" s="686"/>
      <c r="DI28" s="686"/>
      <c r="DJ28" s="686"/>
      <c r="DK28" s="687"/>
      <c r="DL28" s="694">
        <v>474002</v>
      </c>
      <c r="DM28" s="686"/>
      <c r="DN28" s="686"/>
      <c r="DO28" s="686"/>
      <c r="DP28" s="686"/>
      <c r="DQ28" s="686"/>
      <c r="DR28" s="686"/>
      <c r="DS28" s="686"/>
      <c r="DT28" s="686"/>
      <c r="DU28" s="686"/>
      <c r="DV28" s="687"/>
      <c r="DW28" s="690">
        <v>15.3</v>
      </c>
      <c r="DX28" s="719"/>
      <c r="DY28" s="719"/>
      <c r="DZ28" s="719"/>
      <c r="EA28" s="719"/>
      <c r="EB28" s="719"/>
      <c r="EC28" s="720"/>
    </row>
    <row r="29" spans="2:133" ht="11.25" customHeight="1" x14ac:dyDescent="0.15">
      <c r="B29" s="682" t="s">
        <v>307</v>
      </c>
      <c r="C29" s="683"/>
      <c r="D29" s="683"/>
      <c r="E29" s="683"/>
      <c r="F29" s="683"/>
      <c r="G29" s="683"/>
      <c r="H29" s="683"/>
      <c r="I29" s="683"/>
      <c r="J29" s="683"/>
      <c r="K29" s="683"/>
      <c r="L29" s="683"/>
      <c r="M29" s="683"/>
      <c r="N29" s="683"/>
      <c r="O29" s="683"/>
      <c r="P29" s="683"/>
      <c r="Q29" s="684"/>
      <c r="R29" s="685">
        <v>87825</v>
      </c>
      <c r="S29" s="686"/>
      <c r="T29" s="686"/>
      <c r="U29" s="686"/>
      <c r="V29" s="686"/>
      <c r="W29" s="686"/>
      <c r="X29" s="686"/>
      <c r="Y29" s="687"/>
      <c r="Z29" s="688">
        <v>1.4</v>
      </c>
      <c r="AA29" s="688"/>
      <c r="AB29" s="688"/>
      <c r="AC29" s="688"/>
      <c r="AD29" s="689">
        <v>3403</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308</v>
      </c>
      <c r="CE29" s="726"/>
      <c r="CF29" s="700" t="s">
        <v>71</v>
      </c>
      <c r="CG29" s="701"/>
      <c r="CH29" s="701"/>
      <c r="CI29" s="701"/>
      <c r="CJ29" s="701"/>
      <c r="CK29" s="701"/>
      <c r="CL29" s="701"/>
      <c r="CM29" s="701"/>
      <c r="CN29" s="701"/>
      <c r="CO29" s="701"/>
      <c r="CP29" s="701"/>
      <c r="CQ29" s="702"/>
      <c r="CR29" s="685">
        <v>501987</v>
      </c>
      <c r="CS29" s="721"/>
      <c r="CT29" s="721"/>
      <c r="CU29" s="721"/>
      <c r="CV29" s="721"/>
      <c r="CW29" s="721"/>
      <c r="CX29" s="721"/>
      <c r="CY29" s="722"/>
      <c r="CZ29" s="690">
        <v>7.9</v>
      </c>
      <c r="DA29" s="719"/>
      <c r="DB29" s="719"/>
      <c r="DC29" s="723"/>
      <c r="DD29" s="694">
        <v>474002</v>
      </c>
      <c r="DE29" s="721"/>
      <c r="DF29" s="721"/>
      <c r="DG29" s="721"/>
      <c r="DH29" s="721"/>
      <c r="DI29" s="721"/>
      <c r="DJ29" s="721"/>
      <c r="DK29" s="722"/>
      <c r="DL29" s="694">
        <v>474002</v>
      </c>
      <c r="DM29" s="721"/>
      <c r="DN29" s="721"/>
      <c r="DO29" s="721"/>
      <c r="DP29" s="721"/>
      <c r="DQ29" s="721"/>
      <c r="DR29" s="721"/>
      <c r="DS29" s="721"/>
      <c r="DT29" s="721"/>
      <c r="DU29" s="721"/>
      <c r="DV29" s="722"/>
      <c r="DW29" s="690">
        <v>15.3</v>
      </c>
      <c r="DX29" s="719"/>
      <c r="DY29" s="719"/>
      <c r="DZ29" s="719"/>
      <c r="EA29" s="719"/>
      <c r="EB29" s="719"/>
      <c r="EC29" s="720"/>
    </row>
    <row r="30" spans="2:133" ht="11.25" customHeight="1" x14ac:dyDescent="0.15">
      <c r="B30" s="682" t="s">
        <v>309</v>
      </c>
      <c r="C30" s="683"/>
      <c r="D30" s="683"/>
      <c r="E30" s="683"/>
      <c r="F30" s="683"/>
      <c r="G30" s="683"/>
      <c r="H30" s="683"/>
      <c r="I30" s="683"/>
      <c r="J30" s="683"/>
      <c r="K30" s="683"/>
      <c r="L30" s="683"/>
      <c r="M30" s="683"/>
      <c r="N30" s="683"/>
      <c r="O30" s="683"/>
      <c r="P30" s="683"/>
      <c r="Q30" s="684"/>
      <c r="R30" s="685">
        <v>59618</v>
      </c>
      <c r="S30" s="686"/>
      <c r="T30" s="686"/>
      <c r="U30" s="686"/>
      <c r="V30" s="686"/>
      <c r="W30" s="686"/>
      <c r="X30" s="686"/>
      <c r="Y30" s="687"/>
      <c r="Z30" s="688">
        <v>0.9</v>
      </c>
      <c r="AA30" s="688"/>
      <c r="AB30" s="688"/>
      <c r="AC30" s="688"/>
      <c r="AD30" s="689">
        <v>12986</v>
      </c>
      <c r="AE30" s="689"/>
      <c r="AF30" s="689"/>
      <c r="AG30" s="689"/>
      <c r="AH30" s="689"/>
      <c r="AI30" s="689"/>
      <c r="AJ30" s="689"/>
      <c r="AK30" s="689"/>
      <c r="AL30" s="690">
        <v>0.4</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310</v>
      </c>
      <c r="BH30" s="738"/>
      <c r="BI30" s="738"/>
      <c r="BJ30" s="738"/>
      <c r="BK30" s="738"/>
      <c r="BL30" s="738"/>
      <c r="BM30" s="738"/>
      <c r="BN30" s="738"/>
      <c r="BO30" s="738"/>
      <c r="BP30" s="738"/>
      <c r="BQ30" s="739"/>
      <c r="BR30" s="664" t="s">
        <v>311</v>
      </c>
      <c r="BS30" s="738"/>
      <c r="BT30" s="738"/>
      <c r="BU30" s="738"/>
      <c r="BV30" s="738"/>
      <c r="BW30" s="738"/>
      <c r="BX30" s="738"/>
      <c r="BY30" s="738"/>
      <c r="BZ30" s="738"/>
      <c r="CA30" s="738"/>
      <c r="CB30" s="739"/>
      <c r="CD30" s="727"/>
      <c r="CE30" s="728"/>
      <c r="CF30" s="700" t="s">
        <v>312</v>
      </c>
      <c r="CG30" s="701"/>
      <c r="CH30" s="701"/>
      <c r="CI30" s="701"/>
      <c r="CJ30" s="701"/>
      <c r="CK30" s="701"/>
      <c r="CL30" s="701"/>
      <c r="CM30" s="701"/>
      <c r="CN30" s="701"/>
      <c r="CO30" s="701"/>
      <c r="CP30" s="701"/>
      <c r="CQ30" s="702"/>
      <c r="CR30" s="685">
        <v>474292</v>
      </c>
      <c r="CS30" s="686"/>
      <c r="CT30" s="686"/>
      <c r="CU30" s="686"/>
      <c r="CV30" s="686"/>
      <c r="CW30" s="686"/>
      <c r="CX30" s="686"/>
      <c r="CY30" s="687"/>
      <c r="CZ30" s="690">
        <v>7.5</v>
      </c>
      <c r="DA30" s="719"/>
      <c r="DB30" s="719"/>
      <c r="DC30" s="723"/>
      <c r="DD30" s="694">
        <v>449739</v>
      </c>
      <c r="DE30" s="686"/>
      <c r="DF30" s="686"/>
      <c r="DG30" s="686"/>
      <c r="DH30" s="686"/>
      <c r="DI30" s="686"/>
      <c r="DJ30" s="686"/>
      <c r="DK30" s="687"/>
      <c r="DL30" s="694">
        <v>449739</v>
      </c>
      <c r="DM30" s="686"/>
      <c r="DN30" s="686"/>
      <c r="DO30" s="686"/>
      <c r="DP30" s="686"/>
      <c r="DQ30" s="686"/>
      <c r="DR30" s="686"/>
      <c r="DS30" s="686"/>
      <c r="DT30" s="686"/>
      <c r="DU30" s="686"/>
      <c r="DV30" s="687"/>
      <c r="DW30" s="690">
        <v>14.5</v>
      </c>
      <c r="DX30" s="719"/>
      <c r="DY30" s="719"/>
      <c r="DZ30" s="719"/>
      <c r="EA30" s="719"/>
      <c r="EB30" s="719"/>
      <c r="EC30" s="720"/>
    </row>
    <row r="31" spans="2:133" ht="11.25" customHeight="1" x14ac:dyDescent="0.15">
      <c r="B31" s="682" t="s">
        <v>313</v>
      </c>
      <c r="C31" s="683"/>
      <c r="D31" s="683"/>
      <c r="E31" s="683"/>
      <c r="F31" s="683"/>
      <c r="G31" s="683"/>
      <c r="H31" s="683"/>
      <c r="I31" s="683"/>
      <c r="J31" s="683"/>
      <c r="K31" s="683"/>
      <c r="L31" s="683"/>
      <c r="M31" s="683"/>
      <c r="N31" s="683"/>
      <c r="O31" s="683"/>
      <c r="P31" s="683"/>
      <c r="Q31" s="684"/>
      <c r="R31" s="685">
        <v>1148123</v>
      </c>
      <c r="S31" s="686"/>
      <c r="T31" s="686"/>
      <c r="U31" s="686"/>
      <c r="V31" s="686"/>
      <c r="W31" s="686"/>
      <c r="X31" s="686"/>
      <c r="Y31" s="687"/>
      <c r="Z31" s="688">
        <v>17.7</v>
      </c>
      <c r="AA31" s="688"/>
      <c r="AB31" s="688"/>
      <c r="AC31" s="688"/>
      <c r="AD31" s="689" t="s">
        <v>237</v>
      </c>
      <c r="AE31" s="689"/>
      <c r="AF31" s="689"/>
      <c r="AG31" s="689"/>
      <c r="AH31" s="689"/>
      <c r="AI31" s="689"/>
      <c r="AJ31" s="689"/>
      <c r="AK31" s="689"/>
      <c r="AL31" s="690" t="s">
        <v>246</v>
      </c>
      <c r="AM31" s="691"/>
      <c r="AN31" s="691"/>
      <c r="AO31" s="692"/>
      <c r="AP31" s="742" t="s">
        <v>314</v>
      </c>
      <c r="AQ31" s="743"/>
      <c r="AR31" s="743"/>
      <c r="AS31" s="743"/>
      <c r="AT31" s="748" t="s">
        <v>315</v>
      </c>
      <c r="AU31" s="231"/>
      <c r="AV31" s="231"/>
      <c r="AW31" s="231"/>
      <c r="AX31" s="671" t="s">
        <v>190</v>
      </c>
      <c r="AY31" s="672"/>
      <c r="AZ31" s="672"/>
      <c r="BA31" s="672"/>
      <c r="BB31" s="672"/>
      <c r="BC31" s="672"/>
      <c r="BD31" s="672"/>
      <c r="BE31" s="672"/>
      <c r="BF31" s="673"/>
      <c r="BG31" s="753">
        <v>99.1</v>
      </c>
      <c r="BH31" s="740"/>
      <c r="BI31" s="740"/>
      <c r="BJ31" s="740"/>
      <c r="BK31" s="740"/>
      <c r="BL31" s="740"/>
      <c r="BM31" s="680">
        <v>94.4</v>
      </c>
      <c r="BN31" s="740"/>
      <c r="BO31" s="740"/>
      <c r="BP31" s="740"/>
      <c r="BQ31" s="741"/>
      <c r="BR31" s="753">
        <v>98.2</v>
      </c>
      <c r="BS31" s="740"/>
      <c r="BT31" s="740"/>
      <c r="BU31" s="740"/>
      <c r="BV31" s="740"/>
      <c r="BW31" s="740"/>
      <c r="BX31" s="680">
        <v>93.2</v>
      </c>
      <c r="BY31" s="740"/>
      <c r="BZ31" s="740"/>
      <c r="CA31" s="740"/>
      <c r="CB31" s="741"/>
      <c r="CD31" s="727"/>
      <c r="CE31" s="728"/>
      <c r="CF31" s="700" t="s">
        <v>316</v>
      </c>
      <c r="CG31" s="701"/>
      <c r="CH31" s="701"/>
      <c r="CI31" s="701"/>
      <c r="CJ31" s="701"/>
      <c r="CK31" s="701"/>
      <c r="CL31" s="701"/>
      <c r="CM31" s="701"/>
      <c r="CN31" s="701"/>
      <c r="CO31" s="701"/>
      <c r="CP31" s="701"/>
      <c r="CQ31" s="702"/>
      <c r="CR31" s="685">
        <v>27695</v>
      </c>
      <c r="CS31" s="721"/>
      <c r="CT31" s="721"/>
      <c r="CU31" s="721"/>
      <c r="CV31" s="721"/>
      <c r="CW31" s="721"/>
      <c r="CX31" s="721"/>
      <c r="CY31" s="722"/>
      <c r="CZ31" s="690">
        <v>0.4</v>
      </c>
      <c r="DA31" s="719"/>
      <c r="DB31" s="719"/>
      <c r="DC31" s="723"/>
      <c r="DD31" s="694">
        <v>24263</v>
      </c>
      <c r="DE31" s="721"/>
      <c r="DF31" s="721"/>
      <c r="DG31" s="721"/>
      <c r="DH31" s="721"/>
      <c r="DI31" s="721"/>
      <c r="DJ31" s="721"/>
      <c r="DK31" s="722"/>
      <c r="DL31" s="694">
        <v>24263</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317</v>
      </c>
      <c r="C32" s="732"/>
      <c r="D32" s="732"/>
      <c r="E32" s="732"/>
      <c r="F32" s="732"/>
      <c r="G32" s="732"/>
      <c r="H32" s="732"/>
      <c r="I32" s="732"/>
      <c r="J32" s="732"/>
      <c r="K32" s="732"/>
      <c r="L32" s="732"/>
      <c r="M32" s="732"/>
      <c r="N32" s="732"/>
      <c r="O32" s="732"/>
      <c r="P32" s="732"/>
      <c r="Q32" s="733"/>
      <c r="R32" s="685" t="s">
        <v>246</v>
      </c>
      <c r="S32" s="686"/>
      <c r="T32" s="686"/>
      <c r="U32" s="686"/>
      <c r="V32" s="686"/>
      <c r="W32" s="686"/>
      <c r="X32" s="686"/>
      <c r="Y32" s="687"/>
      <c r="Z32" s="688" t="s">
        <v>246</v>
      </c>
      <c r="AA32" s="688"/>
      <c r="AB32" s="688"/>
      <c r="AC32" s="688"/>
      <c r="AD32" s="689" t="s">
        <v>237</v>
      </c>
      <c r="AE32" s="689"/>
      <c r="AF32" s="689"/>
      <c r="AG32" s="689"/>
      <c r="AH32" s="689"/>
      <c r="AI32" s="689"/>
      <c r="AJ32" s="689"/>
      <c r="AK32" s="689"/>
      <c r="AL32" s="690" t="s">
        <v>246</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4">
        <v>99.4</v>
      </c>
      <c r="BH32" s="721"/>
      <c r="BI32" s="721"/>
      <c r="BJ32" s="721"/>
      <c r="BK32" s="721"/>
      <c r="BL32" s="721"/>
      <c r="BM32" s="691">
        <v>93.3</v>
      </c>
      <c r="BN32" s="751"/>
      <c r="BO32" s="751"/>
      <c r="BP32" s="751"/>
      <c r="BQ32" s="752"/>
      <c r="BR32" s="754">
        <v>98</v>
      </c>
      <c r="BS32" s="721"/>
      <c r="BT32" s="721"/>
      <c r="BU32" s="721"/>
      <c r="BV32" s="721"/>
      <c r="BW32" s="721"/>
      <c r="BX32" s="691">
        <v>92</v>
      </c>
      <c r="BY32" s="751"/>
      <c r="BZ32" s="751"/>
      <c r="CA32" s="751"/>
      <c r="CB32" s="752"/>
      <c r="CD32" s="729"/>
      <c r="CE32" s="730"/>
      <c r="CF32" s="700" t="s">
        <v>320</v>
      </c>
      <c r="CG32" s="701"/>
      <c r="CH32" s="701"/>
      <c r="CI32" s="701"/>
      <c r="CJ32" s="701"/>
      <c r="CK32" s="701"/>
      <c r="CL32" s="701"/>
      <c r="CM32" s="701"/>
      <c r="CN32" s="701"/>
      <c r="CO32" s="701"/>
      <c r="CP32" s="701"/>
      <c r="CQ32" s="702"/>
      <c r="CR32" s="685" t="s">
        <v>246</v>
      </c>
      <c r="CS32" s="686"/>
      <c r="CT32" s="686"/>
      <c r="CU32" s="686"/>
      <c r="CV32" s="686"/>
      <c r="CW32" s="686"/>
      <c r="CX32" s="686"/>
      <c r="CY32" s="687"/>
      <c r="CZ32" s="690" t="s">
        <v>237</v>
      </c>
      <c r="DA32" s="719"/>
      <c r="DB32" s="719"/>
      <c r="DC32" s="723"/>
      <c r="DD32" s="694" t="s">
        <v>246</v>
      </c>
      <c r="DE32" s="686"/>
      <c r="DF32" s="686"/>
      <c r="DG32" s="686"/>
      <c r="DH32" s="686"/>
      <c r="DI32" s="686"/>
      <c r="DJ32" s="686"/>
      <c r="DK32" s="687"/>
      <c r="DL32" s="694" t="s">
        <v>246</v>
      </c>
      <c r="DM32" s="686"/>
      <c r="DN32" s="686"/>
      <c r="DO32" s="686"/>
      <c r="DP32" s="686"/>
      <c r="DQ32" s="686"/>
      <c r="DR32" s="686"/>
      <c r="DS32" s="686"/>
      <c r="DT32" s="686"/>
      <c r="DU32" s="686"/>
      <c r="DV32" s="687"/>
      <c r="DW32" s="690" t="s">
        <v>237</v>
      </c>
      <c r="DX32" s="719"/>
      <c r="DY32" s="719"/>
      <c r="DZ32" s="719"/>
      <c r="EA32" s="719"/>
      <c r="EB32" s="719"/>
      <c r="EC32" s="720"/>
    </row>
    <row r="33" spans="2:133" ht="11.25" customHeight="1" x14ac:dyDescent="0.15">
      <c r="B33" s="682" t="s">
        <v>321</v>
      </c>
      <c r="C33" s="683"/>
      <c r="D33" s="683"/>
      <c r="E33" s="683"/>
      <c r="F33" s="683"/>
      <c r="G33" s="683"/>
      <c r="H33" s="683"/>
      <c r="I33" s="683"/>
      <c r="J33" s="683"/>
      <c r="K33" s="683"/>
      <c r="L33" s="683"/>
      <c r="M33" s="683"/>
      <c r="N33" s="683"/>
      <c r="O33" s="683"/>
      <c r="P33" s="683"/>
      <c r="Q33" s="684"/>
      <c r="R33" s="685">
        <v>320240</v>
      </c>
      <c r="S33" s="686"/>
      <c r="T33" s="686"/>
      <c r="U33" s="686"/>
      <c r="V33" s="686"/>
      <c r="W33" s="686"/>
      <c r="X33" s="686"/>
      <c r="Y33" s="687"/>
      <c r="Z33" s="688">
        <v>4.9000000000000004</v>
      </c>
      <c r="AA33" s="688"/>
      <c r="AB33" s="688"/>
      <c r="AC33" s="688"/>
      <c r="AD33" s="689" t="s">
        <v>246</v>
      </c>
      <c r="AE33" s="689"/>
      <c r="AF33" s="689"/>
      <c r="AG33" s="689"/>
      <c r="AH33" s="689"/>
      <c r="AI33" s="689"/>
      <c r="AJ33" s="689"/>
      <c r="AK33" s="689"/>
      <c r="AL33" s="690" t="s">
        <v>246</v>
      </c>
      <c r="AM33" s="691"/>
      <c r="AN33" s="691"/>
      <c r="AO33" s="692"/>
      <c r="AP33" s="746"/>
      <c r="AQ33" s="747"/>
      <c r="AR33" s="747"/>
      <c r="AS33" s="747"/>
      <c r="AT33" s="750"/>
      <c r="AU33" s="232"/>
      <c r="AV33" s="232"/>
      <c r="AW33" s="232"/>
      <c r="AX33" s="735" t="s">
        <v>322</v>
      </c>
      <c r="AY33" s="736"/>
      <c r="AZ33" s="736"/>
      <c r="BA33" s="736"/>
      <c r="BB33" s="736"/>
      <c r="BC33" s="736"/>
      <c r="BD33" s="736"/>
      <c r="BE33" s="736"/>
      <c r="BF33" s="737"/>
      <c r="BG33" s="755">
        <v>98.5</v>
      </c>
      <c r="BH33" s="756"/>
      <c r="BI33" s="756"/>
      <c r="BJ33" s="756"/>
      <c r="BK33" s="756"/>
      <c r="BL33" s="756"/>
      <c r="BM33" s="757">
        <v>94</v>
      </c>
      <c r="BN33" s="756"/>
      <c r="BO33" s="756"/>
      <c r="BP33" s="756"/>
      <c r="BQ33" s="758"/>
      <c r="BR33" s="755">
        <v>98</v>
      </c>
      <c r="BS33" s="756"/>
      <c r="BT33" s="756"/>
      <c r="BU33" s="756"/>
      <c r="BV33" s="756"/>
      <c r="BW33" s="756"/>
      <c r="BX33" s="757">
        <v>92.8</v>
      </c>
      <c r="BY33" s="756"/>
      <c r="BZ33" s="756"/>
      <c r="CA33" s="756"/>
      <c r="CB33" s="758"/>
      <c r="CD33" s="700" t="s">
        <v>323</v>
      </c>
      <c r="CE33" s="701"/>
      <c r="CF33" s="701"/>
      <c r="CG33" s="701"/>
      <c r="CH33" s="701"/>
      <c r="CI33" s="701"/>
      <c r="CJ33" s="701"/>
      <c r="CK33" s="701"/>
      <c r="CL33" s="701"/>
      <c r="CM33" s="701"/>
      <c r="CN33" s="701"/>
      <c r="CO33" s="701"/>
      <c r="CP33" s="701"/>
      <c r="CQ33" s="702"/>
      <c r="CR33" s="685">
        <v>3697491</v>
      </c>
      <c r="CS33" s="721"/>
      <c r="CT33" s="721"/>
      <c r="CU33" s="721"/>
      <c r="CV33" s="721"/>
      <c r="CW33" s="721"/>
      <c r="CX33" s="721"/>
      <c r="CY33" s="722"/>
      <c r="CZ33" s="690">
        <v>58.5</v>
      </c>
      <c r="DA33" s="719"/>
      <c r="DB33" s="719"/>
      <c r="DC33" s="723"/>
      <c r="DD33" s="694">
        <v>2428636</v>
      </c>
      <c r="DE33" s="721"/>
      <c r="DF33" s="721"/>
      <c r="DG33" s="721"/>
      <c r="DH33" s="721"/>
      <c r="DI33" s="721"/>
      <c r="DJ33" s="721"/>
      <c r="DK33" s="722"/>
      <c r="DL33" s="694">
        <v>1231021</v>
      </c>
      <c r="DM33" s="721"/>
      <c r="DN33" s="721"/>
      <c r="DO33" s="721"/>
      <c r="DP33" s="721"/>
      <c r="DQ33" s="721"/>
      <c r="DR33" s="721"/>
      <c r="DS33" s="721"/>
      <c r="DT33" s="721"/>
      <c r="DU33" s="721"/>
      <c r="DV33" s="722"/>
      <c r="DW33" s="690">
        <v>39.799999999999997</v>
      </c>
      <c r="DX33" s="719"/>
      <c r="DY33" s="719"/>
      <c r="DZ33" s="719"/>
      <c r="EA33" s="719"/>
      <c r="EB33" s="719"/>
      <c r="EC33" s="720"/>
    </row>
    <row r="34" spans="2:133" ht="11.25" customHeight="1" x14ac:dyDescent="0.15">
      <c r="B34" s="682" t="s">
        <v>324</v>
      </c>
      <c r="C34" s="683"/>
      <c r="D34" s="683"/>
      <c r="E34" s="683"/>
      <c r="F34" s="683"/>
      <c r="G34" s="683"/>
      <c r="H34" s="683"/>
      <c r="I34" s="683"/>
      <c r="J34" s="683"/>
      <c r="K34" s="683"/>
      <c r="L34" s="683"/>
      <c r="M34" s="683"/>
      <c r="N34" s="683"/>
      <c r="O34" s="683"/>
      <c r="P34" s="683"/>
      <c r="Q34" s="684"/>
      <c r="R34" s="685">
        <v>23956</v>
      </c>
      <c r="S34" s="686"/>
      <c r="T34" s="686"/>
      <c r="U34" s="686"/>
      <c r="V34" s="686"/>
      <c r="W34" s="686"/>
      <c r="X34" s="686"/>
      <c r="Y34" s="687"/>
      <c r="Z34" s="688">
        <v>0.4</v>
      </c>
      <c r="AA34" s="688"/>
      <c r="AB34" s="688"/>
      <c r="AC34" s="688"/>
      <c r="AD34" s="689">
        <v>16527</v>
      </c>
      <c r="AE34" s="689"/>
      <c r="AF34" s="689"/>
      <c r="AG34" s="689"/>
      <c r="AH34" s="689"/>
      <c r="AI34" s="689"/>
      <c r="AJ34" s="689"/>
      <c r="AK34" s="689"/>
      <c r="AL34" s="690">
        <v>0.5</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925220</v>
      </c>
      <c r="CS34" s="686"/>
      <c r="CT34" s="686"/>
      <c r="CU34" s="686"/>
      <c r="CV34" s="686"/>
      <c r="CW34" s="686"/>
      <c r="CX34" s="686"/>
      <c r="CY34" s="687"/>
      <c r="CZ34" s="690">
        <v>14.6</v>
      </c>
      <c r="DA34" s="719"/>
      <c r="DB34" s="719"/>
      <c r="DC34" s="723"/>
      <c r="DD34" s="694">
        <v>633602</v>
      </c>
      <c r="DE34" s="686"/>
      <c r="DF34" s="686"/>
      <c r="DG34" s="686"/>
      <c r="DH34" s="686"/>
      <c r="DI34" s="686"/>
      <c r="DJ34" s="686"/>
      <c r="DK34" s="687"/>
      <c r="DL34" s="694">
        <v>515672</v>
      </c>
      <c r="DM34" s="686"/>
      <c r="DN34" s="686"/>
      <c r="DO34" s="686"/>
      <c r="DP34" s="686"/>
      <c r="DQ34" s="686"/>
      <c r="DR34" s="686"/>
      <c r="DS34" s="686"/>
      <c r="DT34" s="686"/>
      <c r="DU34" s="686"/>
      <c r="DV34" s="687"/>
      <c r="DW34" s="690">
        <v>16.7</v>
      </c>
      <c r="DX34" s="719"/>
      <c r="DY34" s="719"/>
      <c r="DZ34" s="719"/>
      <c r="EA34" s="719"/>
      <c r="EB34" s="719"/>
      <c r="EC34" s="720"/>
    </row>
    <row r="35" spans="2:133" ht="11.25" customHeight="1" x14ac:dyDescent="0.15">
      <c r="B35" s="682" t="s">
        <v>326</v>
      </c>
      <c r="C35" s="683"/>
      <c r="D35" s="683"/>
      <c r="E35" s="683"/>
      <c r="F35" s="683"/>
      <c r="G35" s="683"/>
      <c r="H35" s="683"/>
      <c r="I35" s="683"/>
      <c r="J35" s="683"/>
      <c r="K35" s="683"/>
      <c r="L35" s="683"/>
      <c r="M35" s="683"/>
      <c r="N35" s="683"/>
      <c r="O35" s="683"/>
      <c r="P35" s="683"/>
      <c r="Q35" s="684"/>
      <c r="R35" s="685">
        <v>49771</v>
      </c>
      <c r="S35" s="686"/>
      <c r="T35" s="686"/>
      <c r="U35" s="686"/>
      <c r="V35" s="686"/>
      <c r="W35" s="686"/>
      <c r="X35" s="686"/>
      <c r="Y35" s="687"/>
      <c r="Z35" s="688">
        <v>0.8</v>
      </c>
      <c r="AA35" s="688"/>
      <c r="AB35" s="688"/>
      <c r="AC35" s="688"/>
      <c r="AD35" s="689" t="s">
        <v>237</v>
      </c>
      <c r="AE35" s="689"/>
      <c r="AF35" s="689"/>
      <c r="AG35" s="689"/>
      <c r="AH35" s="689"/>
      <c r="AI35" s="689"/>
      <c r="AJ35" s="689"/>
      <c r="AK35" s="689"/>
      <c r="AL35" s="690" t="s">
        <v>246</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277110</v>
      </c>
      <c r="CS35" s="721"/>
      <c r="CT35" s="721"/>
      <c r="CU35" s="721"/>
      <c r="CV35" s="721"/>
      <c r="CW35" s="721"/>
      <c r="CX35" s="721"/>
      <c r="CY35" s="722"/>
      <c r="CZ35" s="690">
        <v>4.4000000000000004</v>
      </c>
      <c r="DA35" s="719"/>
      <c r="DB35" s="719"/>
      <c r="DC35" s="723"/>
      <c r="DD35" s="694">
        <v>228707</v>
      </c>
      <c r="DE35" s="721"/>
      <c r="DF35" s="721"/>
      <c r="DG35" s="721"/>
      <c r="DH35" s="721"/>
      <c r="DI35" s="721"/>
      <c r="DJ35" s="721"/>
      <c r="DK35" s="722"/>
      <c r="DL35" s="694">
        <v>227251</v>
      </c>
      <c r="DM35" s="721"/>
      <c r="DN35" s="721"/>
      <c r="DO35" s="721"/>
      <c r="DP35" s="721"/>
      <c r="DQ35" s="721"/>
      <c r="DR35" s="721"/>
      <c r="DS35" s="721"/>
      <c r="DT35" s="721"/>
      <c r="DU35" s="721"/>
      <c r="DV35" s="722"/>
      <c r="DW35" s="690">
        <v>7.3</v>
      </c>
      <c r="DX35" s="719"/>
      <c r="DY35" s="719"/>
      <c r="DZ35" s="719"/>
      <c r="EA35" s="719"/>
      <c r="EB35" s="719"/>
      <c r="EC35" s="720"/>
    </row>
    <row r="36" spans="2:133" ht="11.25" customHeight="1" x14ac:dyDescent="0.15">
      <c r="B36" s="682" t="s">
        <v>330</v>
      </c>
      <c r="C36" s="683"/>
      <c r="D36" s="683"/>
      <c r="E36" s="683"/>
      <c r="F36" s="683"/>
      <c r="G36" s="683"/>
      <c r="H36" s="683"/>
      <c r="I36" s="683"/>
      <c r="J36" s="683"/>
      <c r="K36" s="683"/>
      <c r="L36" s="683"/>
      <c r="M36" s="683"/>
      <c r="N36" s="683"/>
      <c r="O36" s="683"/>
      <c r="P36" s="683"/>
      <c r="Q36" s="684"/>
      <c r="R36" s="685">
        <v>592572</v>
      </c>
      <c r="S36" s="686"/>
      <c r="T36" s="686"/>
      <c r="U36" s="686"/>
      <c r="V36" s="686"/>
      <c r="W36" s="686"/>
      <c r="X36" s="686"/>
      <c r="Y36" s="687"/>
      <c r="Z36" s="688">
        <v>9.1</v>
      </c>
      <c r="AA36" s="688"/>
      <c r="AB36" s="688"/>
      <c r="AC36" s="688"/>
      <c r="AD36" s="689" t="s">
        <v>237</v>
      </c>
      <c r="AE36" s="689"/>
      <c r="AF36" s="689"/>
      <c r="AG36" s="689"/>
      <c r="AH36" s="689"/>
      <c r="AI36" s="689"/>
      <c r="AJ36" s="689"/>
      <c r="AK36" s="689"/>
      <c r="AL36" s="690" t="s">
        <v>246</v>
      </c>
      <c r="AM36" s="691"/>
      <c r="AN36" s="691"/>
      <c r="AO36" s="692"/>
      <c r="AP36" s="235"/>
      <c r="AQ36" s="759" t="s">
        <v>331</v>
      </c>
      <c r="AR36" s="760"/>
      <c r="AS36" s="760"/>
      <c r="AT36" s="760"/>
      <c r="AU36" s="760"/>
      <c r="AV36" s="760"/>
      <c r="AW36" s="760"/>
      <c r="AX36" s="760"/>
      <c r="AY36" s="761"/>
      <c r="AZ36" s="674">
        <v>960835</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-11528</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1291143</v>
      </c>
      <c r="CS36" s="686"/>
      <c r="CT36" s="686"/>
      <c r="CU36" s="686"/>
      <c r="CV36" s="686"/>
      <c r="CW36" s="686"/>
      <c r="CX36" s="686"/>
      <c r="CY36" s="687"/>
      <c r="CZ36" s="690">
        <v>20.399999999999999</v>
      </c>
      <c r="DA36" s="719"/>
      <c r="DB36" s="719"/>
      <c r="DC36" s="723"/>
      <c r="DD36" s="694">
        <v>693986</v>
      </c>
      <c r="DE36" s="686"/>
      <c r="DF36" s="686"/>
      <c r="DG36" s="686"/>
      <c r="DH36" s="686"/>
      <c r="DI36" s="686"/>
      <c r="DJ36" s="686"/>
      <c r="DK36" s="687"/>
      <c r="DL36" s="694">
        <v>139626</v>
      </c>
      <c r="DM36" s="686"/>
      <c r="DN36" s="686"/>
      <c r="DO36" s="686"/>
      <c r="DP36" s="686"/>
      <c r="DQ36" s="686"/>
      <c r="DR36" s="686"/>
      <c r="DS36" s="686"/>
      <c r="DT36" s="686"/>
      <c r="DU36" s="686"/>
      <c r="DV36" s="687"/>
      <c r="DW36" s="690">
        <v>4.5</v>
      </c>
      <c r="DX36" s="719"/>
      <c r="DY36" s="719"/>
      <c r="DZ36" s="719"/>
      <c r="EA36" s="719"/>
      <c r="EB36" s="719"/>
      <c r="EC36" s="720"/>
    </row>
    <row r="37" spans="2:133" ht="11.25" customHeight="1" x14ac:dyDescent="0.15">
      <c r="B37" s="682" t="s">
        <v>334</v>
      </c>
      <c r="C37" s="683"/>
      <c r="D37" s="683"/>
      <c r="E37" s="683"/>
      <c r="F37" s="683"/>
      <c r="G37" s="683"/>
      <c r="H37" s="683"/>
      <c r="I37" s="683"/>
      <c r="J37" s="683"/>
      <c r="K37" s="683"/>
      <c r="L37" s="683"/>
      <c r="M37" s="683"/>
      <c r="N37" s="683"/>
      <c r="O37" s="683"/>
      <c r="P37" s="683"/>
      <c r="Q37" s="684"/>
      <c r="R37" s="685">
        <v>147793</v>
      </c>
      <c r="S37" s="686"/>
      <c r="T37" s="686"/>
      <c r="U37" s="686"/>
      <c r="V37" s="686"/>
      <c r="W37" s="686"/>
      <c r="X37" s="686"/>
      <c r="Y37" s="687"/>
      <c r="Z37" s="688">
        <v>2.2999999999999998</v>
      </c>
      <c r="AA37" s="688"/>
      <c r="AB37" s="688"/>
      <c r="AC37" s="688"/>
      <c r="AD37" s="689" t="s">
        <v>246</v>
      </c>
      <c r="AE37" s="689"/>
      <c r="AF37" s="689"/>
      <c r="AG37" s="689"/>
      <c r="AH37" s="689"/>
      <c r="AI37" s="689"/>
      <c r="AJ37" s="689"/>
      <c r="AK37" s="689"/>
      <c r="AL37" s="690" t="s">
        <v>237</v>
      </c>
      <c r="AM37" s="691"/>
      <c r="AN37" s="691"/>
      <c r="AO37" s="692"/>
      <c r="AQ37" s="763" t="s">
        <v>335</v>
      </c>
      <c r="AR37" s="764"/>
      <c r="AS37" s="764"/>
      <c r="AT37" s="764"/>
      <c r="AU37" s="764"/>
      <c r="AV37" s="764"/>
      <c r="AW37" s="764"/>
      <c r="AX37" s="764"/>
      <c r="AY37" s="765"/>
      <c r="AZ37" s="685">
        <v>395000</v>
      </c>
      <c r="BA37" s="686"/>
      <c r="BB37" s="686"/>
      <c r="BC37" s="686"/>
      <c r="BD37" s="721"/>
      <c r="BE37" s="721"/>
      <c r="BF37" s="752"/>
      <c r="BG37" s="700" t="s">
        <v>336</v>
      </c>
      <c r="BH37" s="701"/>
      <c r="BI37" s="701"/>
      <c r="BJ37" s="701"/>
      <c r="BK37" s="701"/>
      <c r="BL37" s="701"/>
      <c r="BM37" s="701"/>
      <c r="BN37" s="701"/>
      <c r="BO37" s="701"/>
      <c r="BP37" s="701"/>
      <c r="BQ37" s="701"/>
      <c r="BR37" s="701"/>
      <c r="BS37" s="701"/>
      <c r="BT37" s="701"/>
      <c r="BU37" s="702"/>
      <c r="BV37" s="685">
        <v>-21994</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86478</v>
      </c>
      <c r="CS37" s="721"/>
      <c r="CT37" s="721"/>
      <c r="CU37" s="721"/>
      <c r="CV37" s="721"/>
      <c r="CW37" s="721"/>
      <c r="CX37" s="721"/>
      <c r="CY37" s="722"/>
      <c r="CZ37" s="690">
        <v>1.4</v>
      </c>
      <c r="DA37" s="719"/>
      <c r="DB37" s="719"/>
      <c r="DC37" s="723"/>
      <c r="DD37" s="694">
        <v>86478</v>
      </c>
      <c r="DE37" s="721"/>
      <c r="DF37" s="721"/>
      <c r="DG37" s="721"/>
      <c r="DH37" s="721"/>
      <c r="DI37" s="721"/>
      <c r="DJ37" s="721"/>
      <c r="DK37" s="722"/>
      <c r="DL37" s="694">
        <v>59539</v>
      </c>
      <c r="DM37" s="721"/>
      <c r="DN37" s="721"/>
      <c r="DO37" s="721"/>
      <c r="DP37" s="721"/>
      <c r="DQ37" s="721"/>
      <c r="DR37" s="721"/>
      <c r="DS37" s="721"/>
      <c r="DT37" s="721"/>
      <c r="DU37" s="721"/>
      <c r="DV37" s="722"/>
      <c r="DW37" s="690">
        <v>1.9</v>
      </c>
      <c r="DX37" s="719"/>
      <c r="DY37" s="719"/>
      <c r="DZ37" s="719"/>
      <c r="EA37" s="719"/>
      <c r="EB37" s="719"/>
      <c r="EC37" s="720"/>
    </row>
    <row r="38" spans="2:133" ht="11.25" customHeight="1" x14ac:dyDescent="0.15">
      <c r="B38" s="682" t="s">
        <v>338</v>
      </c>
      <c r="C38" s="683"/>
      <c r="D38" s="683"/>
      <c r="E38" s="683"/>
      <c r="F38" s="683"/>
      <c r="G38" s="683"/>
      <c r="H38" s="683"/>
      <c r="I38" s="683"/>
      <c r="J38" s="683"/>
      <c r="K38" s="683"/>
      <c r="L38" s="683"/>
      <c r="M38" s="683"/>
      <c r="N38" s="683"/>
      <c r="O38" s="683"/>
      <c r="P38" s="683"/>
      <c r="Q38" s="684"/>
      <c r="R38" s="685">
        <v>443247</v>
      </c>
      <c r="S38" s="686"/>
      <c r="T38" s="686"/>
      <c r="U38" s="686"/>
      <c r="V38" s="686"/>
      <c r="W38" s="686"/>
      <c r="X38" s="686"/>
      <c r="Y38" s="687"/>
      <c r="Z38" s="688">
        <v>6.8</v>
      </c>
      <c r="AA38" s="688"/>
      <c r="AB38" s="688"/>
      <c r="AC38" s="688"/>
      <c r="AD38" s="689">
        <v>3893</v>
      </c>
      <c r="AE38" s="689"/>
      <c r="AF38" s="689"/>
      <c r="AG38" s="689"/>
      <c r="AH38" s="689"/>
      <c r="AI38" s="689"/>
      <c r="AJ38" s="689"/>
      <c r="AK38" s="689"/>
      <c r="AL38" s="690">
        <v>0.1</v>
      </c>
      <c r="AM38" s="691"/>
      <c r="AN38" s="691"/>
      <c r="AO38" s="692"/>
      <c r="AQ38" s="763" t="s">
        <v>339</v>
      </c>
      <c r="AR38" s="764"/>
      <c r="AS38" s="764"/>
      <c r="AT38" s="764"/>
      <c r="AU38" s="764"/>
      <c r="AV38" s="764"/>
      <c r="AW38" s="764"/>
      <c r="AX38" s="764"/>
      <c r="AY38" s="765"/>
      <c r="AZ38" s="685">
        <v>196457</v>
      </c>
      <c r="BA38" s="686"/>
      <c r="BB38" s="686"/>
      <c r="BC38" s="686"/>
      <c r="BD38" s="721"/>
      <c r="BE38" s="721"/>
      <c r="BF38" s="752"/>
      <c r="BG38" s="700" t="s">
        <v>340</v>
      </c>
      <c r="BH38" s="701"/>
      <c r="BI38" s="701"/>
      <c r="BJ38" s="701"/>
      <c r="BK38" s="701"/>
      <c r="BL38" s="701"/>
      <c r="BM38" s="701"/>
      <c r="BN38" s="701"/>
      <c r="BO38" s="701"/>
      <c r="BP38" s="701"/>
      <c r="BQ38" s="701"/>
      <c r="BR38" s="701"/>
      <c r="BS38" s="701"/>
      <c r="BT38" s="701"/>
      <c r="BU38" s="702"/>
      <c r="BV38" s="685">
        <v>806</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548728</v>
      </c>
      <c r="CS38" s="686"/>
      <c r="CT38" s="686"/>
      <c r="CU38" s="686"/>
      <c r="CV38" s="686"/>
      <c r="CW38" s="686"/>
      <c r="CX38" s="686"/>
      <c r="CY38" s="687"/>
      <c r="CZ38" s="690">
        <v>8.6999999999999993</v>
      </c>
      <c r="DA38" s="719"/>
      <c r="DB38" s="719"/>
      <c r="DC38" s="723"/>
      <c r="DD38" s="694">
        <v>481572</v>
      </c>
      <c r="DE38" s="686"/>
      <c r="DF38" s="686"/>
      <c r="DG38" s="686"/>
      <c r="DH38" s="686"/>
      <c r="DI38" s="686"/>
      <c r="DJ38" s="686"/>
      <c r="DK38" s="687"/>
      <c r="DL38" s="694">
        <v>348472</v>
      </c>
      <c r="DM38" s="686"/>
      <c r="DN38" s="686"/>
      <c r="DO38" s="686"/>
      <c r="DP38" s="686"/>
      <c r="DQ38" s="686"/>
      <c r="DR38" s="686"/>
      <c r="DS38" s="686"/>
      <c r="DT38" s="686"/>
      <c r="DU38" s="686"/>
      <c r="DV38" s="687"/>
      <c r="DW38" s="690">
        <v>11.3</v>
      </c>
      <c r="DX38" s="719"/>
      <c r="DY38" s="719"/>
      <c r="DZ38" s="719"/>
      <c r="EA38" s="719"/>
      <c r="EB38" s="719"/>
      <c r="EC38" s="720"/>
    </row>
    <row r="39" spans="2:133" ht="11.25" customHeight="1" x14ac:dyDescent="0.15">
      <c r="B39" s="682" t="s">
        <v>342</v>
      </c>
      <c r="C39" s="683"/>
      <c r="D39" s="683"/>
      <c r="E39" s="683"/>
      <c r="F39" s="683"/>
      <c r="G39" s="683"/>
      <c r="H39" s="683"/>
      <c r="I39" s="683"/>
      <c r="J39" s="683"/>
      <c r="K39" s="683"/>
      <c r="L39" s="683"/>
      <c r="M39" s="683"/>
      <c r="N39" s="683"/>
      <c r="O39" s="683"/>
      <c r="P39" s="683"/>
      <c r="Q39" s="684"/>
      <c r="R39" s="685">
        <v>383088</v>
      </c>
      <c r="S39" s="686"/>
      <c r="T39" s="686"/>
      <c r="U39" s="686"/>
      <c r="V39" s="686"/>
      <c r="W39" s="686"/>
      <c r="X39" s="686"/>
      <c r="Y39" s="687"/>
      <c r="Z39" s="688">
        <v>5.9</v>
      </c>
      <c r="AA39" s="688"/>
      <c r="AB39" s="688"/>
      <c r="AC39" s="688"/>
      <c r="AD39" s="689" t="s">
        <v>237</v>
      </c>
      <c r="AE39" s="689"/>
      <c r="AF39" s="689"/>
      <c r="AG39" s="689"/>
      <c r="AH39" s="689"/>
      <c r="AI39" s="689"/>
      <c r="AJ39" s="689"/>
      <c r="AK39" s="689"/>
      <c r="AL39" s="690" t="s">
        <v>237</v>
      </c>
      <c r="AM39" s="691"/>
      <c r="AN39" s="691"/>
      <c r="AO39" s="692"/>
      <c r="AQ39" s="763" t="s">
        <v>343</v>
      </c>
      <c r="AR39" s="764"/>
      <c r="AS39" s="764"/>
      <c r="AT39" s="764"/>
      <c r="AU39" s="764"/>
      <c r="AV39" s="764"/>
      <c r="AW39" s="764"/>
      <c r="AX39" s="764"/>
      <c r="AY39" s="765"/>
      <c r="AZ39" s="685">
        <v>14903</v>
      </c>
      <c r="BA39" s="686"/>
      <c r="BB39" s="686"/>
      <c r="BC39" s="686"/>
      <c r="BD39" s="721"/>
      <c r="BE39" s="721"/>
      <c r="BF39" s="752"/>
      <c r="BG39" s="700" t="s">
        <v>344</v>
      </c>
      <c r="BH39" s="701"/>
      <c r="BI39" s="701"/>
      <c r="BJ39" s="701"/>
      <c r="BK39" s="701"/>
      <c r="BL39" s="701"/>
      <c r="BM39" s="701"/>
      <c r="BN39" s="701"/>
      <c r="BO39" s="701"/>
      <c r="BP39" s="701"/>
      <c r="BQ39" s="701"/>
      <c r="BR39" s="701"/>
      <c r="BS39" s="701"/>
      <c r="BT39" s="701"/>
      <c r="BU39" s="702"/>
      <c r="BV39" s="685">
        <v>1311</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640478</v>
      </c>
      <c r="CS39" s="721"/>
      <c r="CT39" s="721"/>
      <c r="CU39" s="721"/>
      <c r="CV39" s="721"/>
      <c r="CW39" s="721"/>
      <c r="CX39" s="721"/>
      <c r="CY39" s="722"/>
      <c r="CZ39" s="690">
        <v>10.1</v>
      </c>
      <c r="DA39" s="719"/>
      <c r="DB39" s="719"/>
      <c r="DC39" s="723"/>
      <c r="DD39" s="694">
        <v>376957</v>
      </c>
      <c r="DE39" s="721"/>
      <c r="DF39" s="721"/>
      <c r="DG39" s="721"/>
      <c r="DH39" s="721"/>
      <c r="DI39" s="721"/>
      <c r="DJ39" s="721"/>
      <c r="DK39" s="722"/>
      <c r="DL39" s="694" t="s">
        <v>237</v>
      </c>
      <c r="DM39" s="721"/>
      <c r="DN39" s="721"/>
      <c r="DO39" s="721"/>
      <c r="DP39" s="721"/>
      <c r="DQ39" s="721"/>
      <c r="DR39" s="721"/>
      <c r="DS39" s="721"/>
      <c r="DT39" s="721"/>
      <c r="DU39" s="721"/>
      <c r="DV39" s="722"/>
      <c r="DW39" s="690" t="s">
        <v>237</v>
      </c>
      <c r="DX39" s="719"/>
      <c r="DY39" s="719"/>
      <c r="DZ39" s="719"/>
      <c r="EA39" s="719"/>
      <c r="EB39" s="719"/>
      <c r="EC39" s="720"/>
    </row>
    <row r="40" spans="2:133" ht="11.25" customHeight="1" x14ac:dyDescent="0.15">
      <c r="B40" s="682" t="s">
        <v>346</v>
      </c>
      <c r="C40" s="683"/>
      <c r="D40" s="683"/>
      <c r="E40" s="683"/>
      <c r="F40" s="683"/>
      <c r="G40" s="683"/>
      <c r="H40" s="683"/>
      <c r="I40" s="683"/>
      <c r="J40" s="683"/>
      <c r="K40" s="683"/>
      <c r="L40" s="683"/>
      <c r="M40" s="683"/>
      <c r="N40" s="683"/>
      <c r="O40" s="683"/>
      <c r="P40" s="683"/>
      <c r="Q40" s="684"/>
      <c r="R40" s="685">
        <v>1573</v>
      </c>
      <c r="S40" s="686"/>
      <c r="T40" s="686"/>
      <c r="U40" s="686"/>
      <c r="V40" s="686"/>
      <c r="W40" s="686"/>
      <c r="X40" s="686"/>
      <c r="Y40" s="687"/>
      <c r="Z40" s="688">
        <v>0</v>
      </c>
      <c r="AA40" s="688"/>
      <c r="AB40" s="688"/>
      <c r="AC40" s="688"/>
      <c r="AD40" s="689" t="s">
        <v>237</v>
      </c>
      <c r="AE40" s="689"/>
      <c r="AF40" s="689"/>
      <c r="AG40" s="689"/>
      <c r="AH40" s="689"/>
      <c r="AI40" s="689"/>
      <c r="AJ40" s="689"/>
      <c r="AK40" s="689"/>
      <c r="AL40" s="690" t="s">
        <v>237</v>
      </c>
      <c r="AM40" s="691"/>
      <c r="AN40" s="691"/>
      <c r="AO40" s="692"/>
      <c r="AQ40" s="763" t="s">
        <v>347</v>
      </c>
      <c r="AR40" s="764"/>
      <c r="AS40" s="764"/>
      <c r="AT40" s="764"/>
      <c r="AU40" s="764"/>
      <c r="AV40" s="764"/>
      <c r="AW40" s="764"/>
      <c r="AX40" s="764"/>
      <c r="AY40" s="765"/>
      <c r="AZ40" s="685">
        <v>2204</v>
      </c>
      <c r="BA40" s="686"/>
      <c r="BB40" s="686"/>
      <c r="BC40" s="686"/>
      <c r="BD40" s="721"/>
      <c r="BE40" s="721"/>
      <c r="BF40" s="752"/>
      <c r="BG40" s="772" t="s">
        <v>348</v>
      </c>
      <c r="BH40" s="773"/>
      <c r="BI40" s="773"/>
      <c r="BJ40" s="773"/>
      <c r="BK40" s="773"/>
      <c r="BL40" s="236"/>
      <c r="BM40" s="701" t="s">
        <v>349</v>
      </c>
      <c r="BN40" s="701"/>
      <c r="BO40" s="701"/>
      <c r="BP40" s="701"/>
      <c r="BQ40" s="701"/>
      <c r="BR40" s="701"/>
      <c r="BS40" s="701"/>
      <c r="BT40" s="701"/>
      <c r="BU40" s="702"/>
      <c r="BV40" s="685">
        <v>114</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14812</v>
      </c>
      <c r="CS40" s="686"/>
      <c r="CT40" s="686"/>
      <c r="CU40" s="686"/>
      <c r="CV40" s="686"/>
      <c r="CW40" s="686"/>
      <c r="CX40" s="686"/>
      <c r="CY40" s="687"/>
      <c r="CZ40" s="690">
        <v>0.2</v>
      </c>
      <c r="DA40" s="719"/>
      <c r="DB40" s="719"/>
      <c r="DC40" s="723"/>
      <c r="DD40" s="694">
        <v>13812</v>
      </c>
      <c r="DE40" s="686"/>
      <c r="DF40" s="686"/>
      <c r="DG40" s="686"/>
      <c r="DH40" s="686"/>
      <c r="DI40" s="686"/>
      <c r="DJ40" s="686"/>
      <c r="DK40" s="687"/>
      <c r="DL40" s="694" t="s">
        <v>237</v>
      </c>
      <c r="DM40" s="686"/>
      <c r="DN40" s="686"/>
      <c r="DO40" s="686"/>
      <c r="DP40" s="686"/>
      <c r="DQ40" s="686"/>
      <c r="DR40" s="686"/>
      <c r="DS40" s="686"/>
      <c r="DT40" s="686"/>
      <c r="DU40" s="686"/>
      <c r="DV40" s="687"/>
      <c r="DW40" s="690" t="s">
        <v>246</v>
      </c>
      <c r="DX40" s="719"/>
      <c r="DY40" s="719"/>
      <c r="DZ40" s="719"/>
      <c r="EA40" s="719"/>
      <c r="EB40" s="719"/>
      <c r="EC40" s="720"/>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237</v>
      </c>
      <c r="S41" s="686"/>
      <c r="T41" s="686"/>
      <c r="U41" s="686"/>
      <c r="V41" s="686"/>
      <c r="W41" s="686"/>
      <c r="X41" s="686"/>
      <c r="Y41" s="687"/>
      <c r="Z41" s="688" t="s">
        <v>237</v>
      </c>
      <c r="AA41" s="688"/>
      <c r="AB41" s="688"/>
      <c r="AC41" s="688"/>
      <c r="AD41" s="689" t="s">
        <v>237</v>
      </c>
      <c r="AE41" s="689"/>
      <c r="AF41" s="689"/>
      <c r="AG41" s="689"/>
      <c r="AH41" s="689"/>
      <c r="AI41" s="689"/>
      <c r="AJ41" s="689"/>
      <c r="AK41" s="689"/>
      <c r="AL41" s="690" t="s">
        <v>237</v>
      </c>
      <c r="AM41" s="691"/>
      <c r="AN41" s="691"/>
      <c r="AO41" s="692"/>
      <c r="AQ41" s="763" t="s">
        <v>352</v>
      </c>
      <c r="AR41" s="764"/>
      <c r="AS41" s="764"/>
      <c r="AT41" s="764"/>
      <c r="AU41" s="764"/>
      <c r="AV41" s="764"/>
      <c r="AW41" s="764"/>
      <c r="AX41" s="764"/>
      <c r="AY41" s="765"/>
      <c r="AZ41" s="685">
        <v>77290</v>
      </c>
      <c r="BA41" s="686"/>
      <c r="BB41" s="686"/>
      <c r="BC41" s="686"/>
      <c r="BD41" s="721"/>
      <c r="BE41" s="721"/>
      <c r="BF41" s="752"/>
      <c r="BG41" s="772"/>
      <c r="BH41" s="773"/>
      <c r="BI41" s="773"/>
      <c r="BJ41" s="773"/>
      <c r="BK41" s="773"/>
      <c r="BL41" s="236"/>
      <c r="BM41" s="701" t="s">
        <v>353</v>
      </c>
      <c r="BN41" s="701"/>
      <c r="BO41" s="701"/>
      <c r="BP41" s="701"/>
      <c r="BQ41" s="701"/>
      <c r="BR41" s="701"/>
      <c r="BS41" s="701"/>
      <c r="BT41" s="701"/>
      <c r="BU41" s="702"/>
      <c r="BV41" s="685">
        <v>5</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237</v>
      </c>
      <c r="CS41" s="721"/>
      <c r="CT41" s="721"/>
      <c r="CU41" s="721"/>
      <c r="CV41" s="721"/>
      <c r="CW41" s="721"/>
      <c r="CX41" s="721"/>
      <c r="CY41" s="722"/>
      <c r="CZ41" s="690" t="s">
        <v>246</v>
      </c>
      <c r="DA41" s="719"/>
      <c r="DB41" s="719"/>
      <c r="DC41" s="723"/>
      <c r="DD41" s="694" t="s">
        <v>246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v>87262</v>
      </c>
      <c r="S42" s="686"/>
      <c r="T42" s="686"/>
      <c r="U42" s="686"/>
      <c r="V42" s="686"/>
      <c r="W42" s="686"/>
      <c r="X42" s="686"/>
      <c r="Y42" s="687"/>
      <c r="Z42" s="688">
        <v>1.3</v>
      </c>
      <c r="AA42" s="688"/>
      <c r="AB42" s="688"/>
      <c r="AC42" s="688"/>
      <c r="AD42" s="689" t="s">
        <v>246</v>
      </c>
      <c r="AE42" s="689"/>
      <c r="AF42" s="689"/>
      <c r="AG42" s="689"/>
      <c r="AH42" s="689"/>
      <c r="AI42" s="689"/>
      <c r="AJ42" s="689"/>
      <c r="AK42" s="689"/>
      <c r="AL42" s="690" t="s">
        <v>237</v>
      </c>
      <c r="AM42" s="691"/>
      <c r="AN42" s="691"/>
      <c r="AO42" s="692"/>
      <c r="AQ42" s="784" t="s">
        <v>356</v>
      </c>
      <c r="AR42" s="785"/>
      <c r="AS42" s="785"/>
      <c r="AT42" s="785"/>
      <c r="AU42" s="785"/>
      <c r="AV42" s="785"/>
      <c r="AW42" s="785"/>
      <c r="AX42" s="785"/>
      <c r="AY42" s="786"/>
      <c r="AZ42" s="776">
        <v>274981</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371</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855294</v>
      </c>
      <c r="CS42" s="686"/>
      <c r="CT42" s="686"/>
      <c r="CU42" s="686"/>
      <c r="CV42" s="686"/>
      <c r="CW42" s="686"/>
      <c r="CX42" s="686"/>
      <c r="CY42" s="687"/>
      <c r="CZ42" s="690">
        <v>13.5</v>
      </c>
      <c r="DA42" s="691"/>
      <c r="DB42" s="691"/>
      <c r="DC42" s="703"/>
      <c r="DD42" s="694">
        <v>159682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359</v>
      </c>
      <c r="C43" s="736"/>
      <c r="D43" s="736"/>
      <c r="E43" s="736"/>
      <c r="F43" s="736"/>
      <c r="G43" s="736"/>
      <c r="H43" s="736"/>
      <c r="I43" s="736"/>
      <c r="J43" s="736"/>
      <c r="K43" s="736"/>
      <c r="L43" s="736"/>
      <c r="M43" s="736"/>
      <c r="N43" s="736"/>
      <c r="O43" s="736"/>
      <c r="P43" s="736"/>
      <c r="Q43" s="737"/>
      <c r="R43" s="776">
        <v>6477532</v>
      </c>
      <c r="S43" s="777"/>
      <c r="T43" s="777"/>
      <c r="U43" s="777"/>
      <c r="V43" s="777"/>
      <c r="W43" s="777"/>
      <c r="X43" s="777"/>
      <c r="Y43" s="778"/>
      <c r="Z43" s="779">
        <v>100</v>
      </c>
      <c r="AA43" s="779"/>
      <c r="AB43" s="779"/>
      <c r="AC43" s="779"/>
      <c r="AD43" s="780">
        <v>3006686</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13246</v>
      </c>
      <c r="CS43" s="721"/>
      <c r="CT43" s="721"/>
      <c r="CU43" s="721"/>
      <c r="CV43" s="721"/>
      <c r="CW43" s="721"/>
      <c r="CX43" s="721"/>
      <c r="CY43" s="722"/>
      <c r="CZ43" s="690">
        <v>0.2</v>
      </c>
      <c r="DA43" s="719"/>
      <c r="DB43" s="719"/>
      <c r="DC43" s="723"/>
      <c r="DD43" s="694">
        <v>13246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308</v>
      </c>
      <c r="CE44" s="798"/>
      <c r="CF44" s="682" t="s">
        <v>361</v>
      </c>
      <c r="CG44" s="683"/>
      <c r="CH44" s="683"/>
      <c r="CI44" s="683"/>
      <c r="CJ44" s="683"/>
      <c r="CK44" s="683"/>
      <c r="CL44" s="683"/>
      <c r="CM44" s="683"/>
      <c r="CN44" s="683"/>
      <c r="CO44" s="683"/>
      <c r="CP44" s="683"/>
      <c r="CQ44" s="684"/>
      <c r="CR44" s="685">
        <v>855294</v>
      </c>
      <c r="CS44" s="686"/>
      <c r="CT44" s="686"/>
      <c r="CU44" s="686"/>
      <c r="CV44" s="686"/>
      <c r="CW44" s="686"/>
      <c r="CX44" s="686"/>
      <c r="CY44" s="687"/>
      <c r="CZ44" s="690">
        <v>13.5</v>
      </c>
      <c r="DA44" s="691"/>
      <c r="DB44" s="691"/>
      <c r="DC44" s="703"/>
      <c r="DD44" s="694">
        <v>159682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370125</v>
      </c>
      <c r="CS45" s="721"/>
      <c r="CT45" s="721"/>
      <c r="CU45" s="721"/>
      <c r="CV45" s="721"/>
      <c r="CW45" s="721"/>
      <c r="CX45" s="721"/>
      <c r="CY45" s="722"/>
      <c r="CZ45" s="690">
        <v>5.9</v>
      </c>
      <c r="DA45" s="719"/>
      <c r="DB45" s="719"/>
      <c r="DC45" s="723"/>
      <c r="DD45" s="694">
        <v>11269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355221</v>
      </c>
      <c r="CS46" s="686"/>
      <c r="CT46" s="686"/>
      <c r="CU46" s="686"/>
      <c r="CV46" s="686"/>
      <c r="CW46" s="686"/>
      <c r="CX46" s="686"/>
      <c r="CY46" s="687"/>
      <c r="CZ46" s="690">
        <v>5.6</v>
      </c>
      <c r="DA46" s="691"/>
      <c r="DB46" s="691"/>
      <c r="DC46" s="703"/>
      <c r="DD46" s="694">
        <v>141960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t="s">
        <v>237</v>
      </c>
      <c r="CS47" s="721"/>
      <c r="CT47" s="721"/>
      <c r="CU47" s="721"/>
      <c r="CV47" s="721"/>
      <c r="CW47" s="721"/>
      <c r="CX47" s="721"/>
      <c r="CY47" s="722"/>
      <c r="CZ47" s="690" t="s">
        <v>237</v>
      </c>
      <c r="DA47" s="719"/>
      <c r="DB47" s="719"/>
      <c r="DC47" s="723"/>
      <c r="DD47" s="694" t="s">
        <v>246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237</v>
      </c>
      <c r="CS48" s="686"/>
      <c r="CT48" s="686"/>
      <c r="CU48" s="686"/>
      <c r="CV48" s="686"/>
      <c r="CW48" s="686"/>
      <c r="CX48" s="686"/>
      <c r="CY48" s="687"/>
      <c r="CZ48" s="690" t="s">
        <v>237</v>
      </c>
      <c r="DA48" s="691"/>
      <c r="DB48" s="691"/>
      <c r="DC48" s="703"/>
      <c r="DD48" s="694" t="s">
        <v>246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369</v>
      </c>
      <c r="CE49" s="736"/>
      <c r="CF49" s="736"/>
      <c r="CG49" s="736"/>
      <c r="CH49" s="736"/>
      <c r="CI49" s="736"/>
      <c r="CJ49" s="736"/>
      <c r="CK49" s="736"/>
      <c r="CL49" s="736"/>
      <c r="CM49" s="736"/>
      <c r="CN49" s="736"/>
      <c r="CO49" s="736"/>
      <c r="CP49" s="736"/>
      <c r="CQ49" s="737"/>
      <c r="CR49" s="776">
        <v>6316064</v>
      </c>
      <c r="CS49" s="756"/>
      <c r="CT49" s="756"/>
      <c r="CU49" s="756"/>
      <c r="CV49" s="756"/>
      <c r="CW49" s="756"/>
      <c r="CX49" s="756"/>
      <c r="CY49" s="787"/>
      <c r="CZ49" s="781">
        <v>100</v>
      </c>
      <c r="DA49" s="788"/>
      <c r="DB49" s="788"/>
      <c r="DC49" s="789"/>
      <c r="DD49" s="790">
        <v>4054215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GrjANtzWc3D7lRkpjfXdkiCpfVQp6AfewSsIkQfLp3uweOkIqmIB/lWXSYajq+OXRL6XlhDsT0Cc1HS10boPEg==" saltValue="XKDSh+nVUwQyCaUpDE/3w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6477</v>
      </c>
      <c r="R7" s="821"/>
      <c r="S7" s="821"/>
      <c r="T7" s="821"/>
      <c r="U7" s="821"/>
      <c r="V7" s="821">
        <v>6316</v>
      </c>
      <c r="W7" s="821"/>
      <c r="X7" s="821"/>
      <c r="Y7" s="821"/>
      <c r="Z7" s="821"/>
      <c r="AA7" s="821">
        <v>161</v>
      </c>
      <c r="AB7" s="821"/>
      <c r="AC7" s="821"/>
      <c r="AD7" s="821"/>
      <c r="AE7" s="822"/>
      <c r="AF7" s="823">
        <v>157</v>
      </c>
      <c r="AG7" s="824"/>
      <c r="AH7" s="824"/>
      <c r="AI7" s="824"/>
      <c r="AJ7" s="825"/>
      <c r="AK7" s="860">
        <v>593</v>
      </c>
      <c r="AL7" s="861"/>
      <c r="AM7" s="861"/>
      <c r="AN7" s="861"/>
      <c r="AO7" s="861"/>
      <c r="AP7" s="861">
        <v>4842</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v>6477</v>
      </c>
      <c r="R23" s="880"/>
      <c r="S23" s="880"/>
      <c r="T23" s="880"/>
      <c r="U23" s="880"/>
      <c r="V23" s="880">
        <v>6316</v>
      </c>
      <c r="W23" s="880"/>
      <c r="X23" s="880"/>
      <c r="Y23" s="880"/>
      <c r="Z23" s="880"/>
      <c r="AA23" s="880">
        <v>161</v>
      </c>
      <c r="AB23" s="880"/>
      <c r="AC23" s="880"/>
      <c r="AD23" s="880"/>
      <c r="AE23" s="881"/>
      <c r="AF23" s="882">
        <v>157</v>
      </c>
      <c r="AG23" s="880"/>
      <c r="AH23" s="880"/>
      <c r="AI23" s="880"/>
      <c r="AJ23" s="883"/>
      <c r="AK23" s="884"/>
      <c r="AL23" s="885"/>
      <c r="AM23" s="885"/>
      <c r="AN23" s="885"/>
      <c r="AO23" s="885"/>
      <c r="AP23" s="880">
        <v>4842</v>
      </c>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736</v>
      </c>
      <c r="R28" s="909"/>
      <c r="S28" s="909"/>
      <c r="T28" s="909"/>
      <c r="U28" s="909"/>
      <c r="V28" s="909">
        <v>748</v>
      </c>
      <c r="W28" s="909"/>
      <c r="X28" s="909"/>
      <c r="Y28" s="909"/>
      <c r="Z28" s="909"/>
      <c r="AA28" s="909">
        <v>-12</v>
      </c>
      <c r="AB28" s="909"/>
      <c r="AC28" s="909"/>
      <c r="AD28" s="909"/>
      <c r="AE28" s="910"/>
      <c r="AF28" s="911">
        <v>-12</v>
      </c>
      <c r="AG28" s="909"/>
      <c r="AH28" s="909"/>
      <c r="AI28" s="909"/>
      <c r="AJ28" s="912"/>
      <c r="AK28" s="913">
        <v>77</v>
      </c>
      <c r="AL28" s="904"/>
      <c r="AM28" s="904"/>
      <c r="AN28" s="904"/>
      <c r="AO28" s="904"/>
      <c r="AP28" s="904" t="s">
        <v>604</v>
      </c>
      <c r="AQ28" s="904"/>
      <c r="AR28" s="904"/>
      <c r="AS28" s="904"/>
      <c r="AT28" s="904"/>
      <c r="AU28" s="904" t="s">
        <v>604</v>
      </c>
      <c r="AV28" s="904"/>
      <c r="AW28" s="904"/>
      <c r="AX28" s="904"/>
      <c r="AY28" s="904"/>
      <c r="AZ28" s="905" t="s">
        <v>604</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906</v>
      </c>
      <c r="R29" s="845"/>
      <c r="S29" s="845"/>
      <c r="T29" s="845"/>
      <c r="U29" s="845"/>
      <c r="V29" s="845">
        <v>848</v>
      </c>
      <c r="W29" s="845"/>
      <c r="X29" s="845"/>
      <c r="Y29" s="845"/>
      <c r="Z29" s="845"/>
      <c r="AA29" s="845">
        <v>58</v>
      </c>
      <c r="AB29" s="845"/>
      <c r="AC29" s="845"/>
      <c r="AD29" s="845"/>
      <c r="AE29" s="846"/>
      <c r="AF29" s="847">
        <v>58</v>
      </c>
      <c r="AG29" s="848"/>
      <c r="AH29" s="848"/>
      <c r="AI29" s="848"/>
      <c r="AJ29" s="849"/>
      <c r="AK29" s="916">
        <v>169</v>
      </c>
      <c r="AL29" s="917"/>
      <c r="AM29" s="917"/>
      <c r="AN29" s="917"/>
      <c r="AO29" s="917"/>
      <c r="AP29" s="917" t="s">
        <v>604</v>
      </c>
      <c r="AQ29" s="917"/>
      <c r="AR29" s="917"/>
      <c r="AS29" s="917"/>
      <c r="AT29" s="917"/>
      <c r="AU29" s="917" t="s">
        <v>604</v>
      </c>
      <c r="AV29" s="917"/>
      <c r="AW29" s="917"/>
      <c r="AX29" s="917"/>
      <c r="AY29" s="917"/>
      <c r="AZ29" s="918" t="s">
        <v>604</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99</v>
      </c>
      <c r="R30" s="845"/>
      <c r="S30" s="845"/>
      <c r="T30" s="845"/>
      <c r="U30" s="845"/>
      <c r="V30" s="845">
        <v>98</v>
      </c>
      <c r="W30" s="845"/>
      <c r="X30" s="845"/>
      <c r="Y30" s="845"/>
      <c r="Z30" s="845"/>
      <c r="AA30" s="845">
        <v>1</v>
      </c>
      <c r="AB30" s="845"/>
      <c r="AC30" s="845"/>
      <c r="AD30" s="845"/>
      <c r="AE30" s="846"/>
      <c r="AF30" s="847">
        <v>1</v>
      </c>
      <c r="AG30" s="848"/>
      <c r="AH30" s="848"/>
      <c r="AI30" s="848"/>
      <c r="AJ30" s="849"/>
      <c r="AK30" s="916">
        <v>35</v>
      </c>
      <c r="AL30" s="917"/>
      <c r="AM30" s="917"/>
      <c r="AN30" s="917"/>
      <c r="AO30" s="917"/>
      <c r="AP30" s="917" t="s">
        <v>604</v>
      </c>
      <c r="AQ30" s="917"/>
      <c r="AR30" s="917"/>
      <c r="AS30" s="917"/>
      <c r="AT30" s="917"/>
      <c r="AU30" s="917" t="s">
        <v>604</v>
      </c>
      <c r="AV30" s="917"/>
      <c r="AW30" s="917"/>
      <c r="AX30" s="917"/>
      <c r="AY30" s="917"/>
      <c r="AZ30" s="918" t="s">
        <v>604</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v>160</v>
      </c>
      <c r="R31" s="845"/>
      <c r="S31" s="845"/>
      <c r="T31" s="845"/>
      <c r="U31" s="845"/>
      <c r="V31" s="845">
        <v>136</v>
      </c>
      <c r="W31" s="845"/>
      <c r="X31" s="845"/>
      <c r="Y31" s="845"/>
      <c r="Z31" s="845"/>
      <c r="AA31" s="845">
        <v>24</v>
      </c>
      <c r="AB31" s="845"/>
      <c r="AC31" s="845"/>
      <c r="AD31" s="845"/>
      <c r="AE31" s="846"/>
      <c r="AF31" s="847">
        <v>90</v>
      </c>
      <c r="AG31" s="848"/>
      <c r="AH31" s="848"/>
      <c r="AI31" s="848"/>
      <c r="AJ31" s="849"/>
      <c r="AK31" s="916">
        <v>2</v>
      </c>
      <c r="AL31" s="917"/>
      <c r="AM31" s="917"/>
      <c r="AN31" s="917"/>
      <c r="AO31" s="917"/>
      <c r="AP31" s="917">
        <v>234</v>
      </c>
      <c r="AQ31" s="917"/>
      <c r="AR31" s="917"/>
      <c r="AS31" s="917"/>
      <c r="AT31" s="917"/>
      <c r="AU31" s="917">
        <v>11</v>
      </c>
      <c r="AV31" s="917"/>
      <c r="AW31" s="917"/>
      <c r="AX31" s="917"/>
      <c r="AY31" s="917"/>
      <c r="AZ31" s="918" t="s">
        <v>604</v>
      </c>
      <c r="BA31" s="918"/>
      <c r="BB31" s="918"/>
      <c r="BC31" s="918"/>
      <c r="BD31" s="918"/>
      <c r="BE31" s="914" t="s">
        <v>411</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93</v>
      </c>
      <c r="R32" s="845"/>
      <c r="S32" s="845"/>
      <c r="T32" s="845"/>
      <c r="U32" s="845"/>
      <c r="V32" s="845">
        <v>110</v>
      </c>
      <c r="W32" s="845"/>
      <c r="X32" s="845"/>
      <c r="Y32" s="845"/>
      <c r="Z32" s="845"/>
      <c r="AA32" s="845">
        <v>-17</v>
      </c>
      <c r="AB32" s="845"/>
      <c r="AC32" s="845"/>
      <c r="AD32" s="845"/>
      <c r="AE32" s="846"/>
      <c r="AF32" s="847">
        <v>52</v>
      </c>
      <c r="AG32" s="848"/>
      <c r="AH32" s="848"/>
      <c r="AI32" s="848"/>
      <c r="AJ32" s="849"/>
      <c r="AK32" s="916">
        <v>15</v>
      </c>
      <c r="AL32" s="917"/>
      <c r="AM32" s="917"/>
      <c r="AN32" s="917"/>
      <c r="AO32" s="917"/>
      <c r="AP32" s="917">
        <v>563</v>
      </c>
      <c r="AQ32" s="917"/>
      <c r="AR32" s="917"/>
      <c r="AS32" s="917"/>
      <c r="AT32" s="917"/>
      <c r="AU32" s="917">
        <v>230</v>
      </c>
      <c r="AV32" s="917"/>
      <c r="AW32" s="917"/>
      <c r="AX32" s="917"/>
      <c r="AY32" s="917"/>
      <c r="AZ32" s="918" t="s">
        <v>604</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414</v>
      </c>
      <c r="C33" s="842"/>
      <c r="D33" s="842"/>
      <c r="E33" s="842"/>
      <c r="F33" s="842"/>
      <c r="G33" s="842"/>
      <c r="H33" s="842"/>
      <c r="I33" s="842"/>
      <c r="J33" s="842"/>
      <c r="K33" s="842"/>
      <c r="L33" s="842"/>
      <c r="M33" s="842"/>
      <c r="N33" s="842"/>
      <c r="O33" s="842"/>
      <c r="P33" s="843"/>
      <c r="Q33" s="844">
        <v>633</v>
      </c>
      <c r="R33" s="845"/>
      <c r="S33" s="845"/>
      <c r="T33" s="845"/>
      <c r="U33" s="845"/>
      <c r="V33" s="845">
        <v>654</v>
      </c>
      <c r="W33" s="845"/>
      <c r="X33" s="845"/>
      <c r="Y33" s="845"/>
      <c r="Z33" s="845"/>
      <c r="AA33" s="845">
        <v>-21</v>
      </c>
      <c r="AB33" s="845"/>
      <c r="AC33" s="845"/>
      <c r="AD33" s="845"/>
      <c r="AE33" s="846"/>
      <c r="AF33" s="847">
        <v>8</v>
      </c>
      <c r="AG33" s="848"/>
      <c r="AH33" s="848"/>
      <c r="AI33" s="848"/>
      <c r="AJ33" s="849"/>
      <c r="AK33" s="916">
        <v>395</v>
      </c>
      <c r="AL33" s="917"/>
      <c r="AM33" s="917"/>
      <c r="AN33" s="917"/>
      <c r="AO33" s="917"/>
      <c r="AP33" s="917">
        <v>50</v>
      </c>
      <c r="AQ33" s="917"/>
      <c r="AR33" s="917"/>
      <c r="AS33" s="917"/>
      <c r="AT33" s="917"/>
      <c r="AU33" s="917">
        <v>36</v>
      </c>
      <c r="AV33" s="917"/>
      <c r="AW33" s="917"/>
      <c r="AX33" s="917"/>
      <c r="AY33" s="917"/>
      <c r="AZ33" s="918" t="s">
        <v>604</v>
      </c>
      <c r="BA33" s="918"/>
      <c r="BB33" s="918"/>
      <c r="BC33" s="918"/>
      <c r="BD33" s="918"/>
      <c r="BE33" s="914" t="s">
        <v>415</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416</v>
      </c>
      <c r="C34" s="842"/>
      <c r="D34" s="842"/>
      <c r="E34" s="842"/>
      <c r="F34" s="842"/>
      <c r="G34" s="842"/>
      <c r="H34" s="842"/>
      <c r="I34" s="842"/>
      <c r="J34" s="842"/>
      <c r="K34" s="842"/>
      <c r="L34" s="842"/>
      <c r="M34" s="842"/>
      <c r="N34" s="842"/>
      <c r="O34" s="842"/>
      <c r="P34" s="843"/>
      <c r="Q34" s="844">
        <v>319</v>
      </c>
      <c r="R34" s="845"/>
      <c r="S34" s="845"/>
      <c r="T34" s="845"/>
      <c r="U34" s="845"/>
      <c r="V34" s="845">
        <v>299</v>
      </c>
      <c r="W34" s="845"/>
      <c r="X34" s="845"/>
      <c r="Y34" s="845"/>
      <c r="Z34" s="845"/>
      <c r="AA34" s="845">
        <v>20</v>
      </c>
      <c r="AB34" s="845"/>
      <c r="AC34" s="845"/>
      <c r="AD34" s="845"/>
      <c r="AE34" s="846"/>
      <c r="AF34" s="847">
        <v>20</v>
      </c>
      <c r="AG34" s="848"/>
      <c r="AH34" s="848"/>
      <c r="AI34" s="848"/>
      <c r="AJ34" s="849"/>
      <c r="AK34" s="916">
        <v>196</v>
      </c>
      <c r="AL34" s="917"/>
      <c r="AM34" s="917"/>
      <c r="AN34" s="917"/>
      <c r="AO34" s="917"/>
      <c r="AP34" s="917">
        <v>610</v>
      </c>
      <c r="AQ34" s="917"/>
      <c r="AR34" s="917"/>
      <c r="AS34" s="917"/>
      <c r="AT34" s="917"/>
      <c r="AU34" s="917">
        <v>610</v>
      </c>
      <c r="AV34" s="917"/>
      <c r="AW34" s="917"/>
      <c r="AX34" s="917"/>
      <c r="AY34" s="917"/>
      <c r="AZ34" s="918" t="s">
        <v>604</v>
      </c>
      <c r="BA34" s="918"/>
      <c r="BB34" s="918"/>
      <c r="BC34" s="918"/>
      <c r="BD34" s="918"/>
      <c r="BE34" s="914" t="s">
        <v>417</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217</v>
      </c>
      <c r="AG63" s="928"/>
      <c r="AH63" s="928"/>
      <c r="AI63" s="928"/>
      <c r="AJ63" s="929"/>
      <c r="AK63" s="930"/>
      <c r="AL63" s="925"/>
      <c r="AM63" s="925"/>
      <c r="AN63" s="925"/>
      <c r="AO63" s="925"/>
      <c r="AP63" s="928">
        <v>1457</v>
      </c>
      <c r="AQ63" s="928"/>
      <c r="AR63" s="928"/>
      <c r="AS63" s="928"/>
      <c r="AT63" s="928"/>
      <c r="AU63" s="928">
        <v>887</v>
      </c>
      <c r="AV63" s="928"/>
      <c r="AW63" s="928"/>
      <c r="AX63" s="928"/>
      <c r="AY63" s="928"/>
      <c r="AZ63" s="932"/>
      <c r="BA63" s="932"/>
      <c r="BB63" s="932"/>
      <c r="BC63" s="932"/>
      <c r="BD63" s="932"/>
      <c r="BE63" s="933"/>
      <c r="BF63" s="933"/>
      <c r="BG63" s="933"/>
      <c r="BH63" s="933"/>
      <c r="BI63" s="934"/>
      <c r="BJ63" s="935" t="s">
        <v>420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422</v>
      </c>
      <c r="B66" s="827"/>
      <c r="C66" s="827"/>
      <c r="D66" s="827"/>
      <c r="E66" s="827"/>
      <c r="F66" s="827"/>
      <c r="G66" s="827"/>
      <c r="H66" s="827"/>
      <c r="I66" s="827"/>
      <c r="J66" s="827"/>
      <c r="K66" s="827"/>
      <c r="L66" s="827"/>
      <c r="M66" s="827"/>
      <c r="N66" s="827"/>
      <c r="O66" s="827"/>
      <c r="P66" s="828"/>
      <c r="Q66" s="803" t="s">
        <v>423</v>
      </c>
      <c r="R66" s="804"/>
      <c r="S66" s="804"/>
      <c r="T66" s="804"/>
      <c r="U66" s="805"/>
      <c r="V66" s="803" t="s">
        <v>424</v>
      </c>
      <c r="W66" s="804"/>
      <c r="X66" s="804"/>
      <c r="Y66" s="804"/>
      <c r="Z66" s="805"/>
      <c r="AA66" s="803" t="s">
        <v>401</v>
      </c>
      <c r="AB66" s="804"/>
      <c r="AC66" s="804"/>
      <c r="AD66" s="804"/>
      <c r="AE66" s="805"/>
      <c r="AF66" s="938" t="s">
        <v>425</v>
      </c>
      <c r="AG66" s="899"/>
      <c r="AH66" s="899"/>
      <c r="AI66" s="899"/>
      <c r="AJ66" s="939"/>
      <c r="AK66" s="803" t="s">
        <v>426</v>
      </c>
      <c r="AL66" s="827"/>
      <c r="AM66" s="827"/>
      <c r="AN66" s="827"/>
      <c r="AO66" s="828"/>
      <c r="AP66" s="803" t="s">
        <v>427</v>
      </c>
      <c r="AQ66" s="804"/>
      <c r="AR66" s="804"/>
      <c r="AS66" s="804"/>
      <c r="AT66" s="805"/>
      <c r="AU66" s="803" t="s">
        <v>428</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605</v>
      </c>
      <c r="C68" s="956"/>
      <c r="D68" s="956"/>
      <c r="E68" s="956"/>
      <c r="F68" s="956"/>
      <c r="G68" s="956"/>
      <c r="H68" s="956"/>
      <c r="I68" s="956"/>
      <c r="J68" s="956"/>
      <c r="K68" s="956"/>
      <c r="L68" s="956"/>
      <c r="M68" s="956"/>
      <c r="N68" s="956"/>
      <c r="O68" s="956"/>
      <c r="P68" s="957"/>
      <c r="Q68" s="958">
        <v>4186</v>
      </c>
      <c r="R68" s="952"/>
      <c r="S68" s="952"/>
      <c r="T68" s="952"/>
      <c r="U68" s="952"/>
      <c r="V68" s="952">
        <v>4139</v>
      </c>
      <c r="W68" s="952"/>
      <c r="X68" s="952"/>
      <c r="Y68" s="952"/>
      <c r="Z68" s="952"/>
      <c r="AA68" s="952">
        <v>48</v>
      </c>
      <c r="AB68" s="952"/>
      <c r="AC68" s="952"/>
      <c r="AD68" s="952"/>
      <c r="AE68" s="952"/>
      <c r="AF68" s="952">
        <v>48</v>
      </c>
      <c r="AG68" s="952"/>
      <c r="AH68" s="952"/>
      <c r="AI68" s="952"/>
      <c r="AJ68" s="952"/>
      <c r="AK68" s="952" t="s">
        <v>604</v>
      </c>
      <c r="AL68" s="952"/>
      <c r="AM68" s="952"/>
      <c r="AN68" s="952"/>
      <c r="AO68" s="952"/>
      <c r="AP68" s="952">
        <v>3085</v>
      </c>
      <c r="AQ68" s="952"/>
      <c r="AR68" s="952"/>
      <c r="AS68" s="952"/>
      <c r="AT68" s="952"/>
      <c r="AU68" s="952" t="s">
        <v>604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606</v>
      </c>
      <c r="C69" s="960"/>
      <c r="D69" s="960"/>
      <c r="E69" s="960"/>
      <c r="F69" s="960"/>
      <c r="G69" s="960"/>
      <c r="H69" s="960"/>
      <c r="I69" s="960"/>
      <c r="J69" s="960"/>
      <c r="K69" s="960"/>
      <c r="L69" s="960"/>
      <c r="M69" s="960"/>
      <c r="N69" s="960"/>
      <c r="O69" s="960"/>
      <c r="P69" s="961"/>
      <c r="Q69" s="962">
        <v>44</v>
      </c>
      <c r="R69" s="917"/>
      <c r="S69" s="917"/>
      <c r="T69" s="917"/>
      <c r="U69" s="917"/>
      <c r="V69" s="917">
        <v>39</v>
      </c>
      <c r="W69" s="917"/>
      <c r="X69" s="917"/>
      <c r="Y69" s="917"/>
      <c r="Z69" s="917"/>
      <c r="AA69" s="917">
        <v>5</v>
      </c>
      <c r="AB69" s="917"/>
      <c r="AC69" s="917"/>
      <c r="AD69" s="917"/>
      <c r="AE69" s="917"/>
      <c r="AF69" s="917">
        <v>5</v>
      </c>
      <c r="AG69" s="917"/>
      <c r="AH69" s="917"/>
      <c r="AI69" s="917"/>
      <c r="AJ69" s="917"/>
      <c r="AK69" s="917" t="s">
        <v>604</v>
      </c>
      <c r="AL69" s="917"/>
      <c r="AM69" s="917"/>
      <c r="AN69" s="917"/>
      <c r="AO69" s="917"/>
      <c r="AP69" s="917" t="s">
        <v>604</v>
      </c>
      <c r="AQ69" s="917"/>
      <c r="AR69" s="917"/>
      <c r="AS69" s="917"/>
      <c r="AT69" s="917"/>
      <c r="AU69" s="917" t="s">
        <v>604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c r="C70" s="960"/>
      <c r="D70" s="960"/>
      <c r="E70" s="960"/>
      <c r="F70" s="960"/>
      <c r="G70" s="960"/>
      <c r="H70" s="960"/>
      <c r="I70" s="960"/>
      <c r="J70" s="960"/>
      <c r="K70" s="960"/>
      <c r="L70" s="960"/>
      <c r="M70" s="960"/>
      <c r="N70" s="960"/>
      <c r="O70" s="960"/>
      <c r="P70" s="961"/>
      <c r="Q70" s="962"/>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429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53</v>
      </c>
      <c r="AG88" s="928"/>
      <c r="AH88" s="928"/>
      <c r="AI88" s="928"/>
      <c r="AJ88" s="928"/>
      <c r="AK88" s="925"/>
      <c r="AL88" s="925"/>
      <c r="AM88" s="925"/>
      <c r="AN88" s="925"/>
      <c r="AO88" s="925"/>
      <c r="AP88" s="928">
        <v>3085</v>
      </c>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430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437</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438</v>
      </c>
      <c r="AB109" s="981"/>
      <c r="AC109" s="981"/>
      <c r="AD109" s="981"/>
      <c r="AE109" s="982"/>
      <c r="AF109" s="980" t="s">
        <v>439</v>
      </c>
      <c r="AG109" s="981"/>
      <c r="AH109" s="981"/>
      <c r="AI109" s="981"/>
      <c r="AJ109" s="982"/>
      <c r="AK109" s="980" t="s">
        <v>310</v>
      </c>
      <c r="AL109" s="981"/>
      <c r="AM109" s="981"/>
      <c r="AN109" s="981"/>
      <c r="AO109" s="982"/>
      <c r="AP109" s="980" t="s">
        <v>440</v>
      </c>
      <c r="AQ109" s="981"/>
      <c r="AR109" s="981"/>
      <c r="AS109" s="981"/>
      <c r="AT109" s="983"/>
      <c r="AU109" s="1000" t="s">
        <v>437</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438</v>
      </c>
      <c r="BR109" s="981"/>
      <c r="BS109" s="981"/>
      <c r="BT109" s="981"/>
      <c r="BU109" s="982"/>
      <c r="BV109" s="980" t="s">
        <v>439</v>
      </c>
      <c r="BW109" s="981"/>
      <c r="BX109" s="981"/>
      <c r="BY109" s="981"/>
      <c r="BZ109" s="982"/>
      <c r="CA109" s="980" t="s">
        <v>310</v>
      </c>
      <c r="CB109" s="981"/>
      <c r="CC109" s="981"/>
      <c r="CD109" s="981"/>
      <c r="CE109" s="982"/>
      <c r="CF109" s="1001" t="s">
        <v>440</v>
      </c>
      <c r="CG109" s="1001"/>
      <c r="CH109" s="1001"/>
      <c r="CI109" s="1001"/>
      <c r="CJ109" s="1001"/>
      <c r="CK109" s="980" t="s">
        <v>441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438</v>
      </c>
      <c r="DH109" s="981"/>
      <c r="DI109" s="981"/>
      <c r="DJ109" s="981"/>
      <c r="DK109" s="982"/>
      <c r="DL109" s="980" t="s">
        <v>439</v>
      </c>
      <c r="DM109" s="981"/>
      <c r="DN109" s="981"/>
      <c r="DO109" s="981"/>
      <c r="DP109" s="982"/>
      <c r="DQ109" s="980" t="s">
        <v>310</v>
      </c>
      <c r="DR109" s="981"/>
      <c r="DS109" s="981"/>
      <c r="DT109" s="981"/>
      <c r="DU109" s="982"/>
      <c r="DV109" s="980" t="s">
        <v>440</v>
      </c>
      <c r="DW109" s="981"/>
      <c r="DX109" s="981"/>
      <c r="DY109" s="981"/>
      <c r="DZ109" s="983"/>
    </row>
    <row r="110" spans="1:131" s="248" customFormat="1" ht="26.25" customHeight="1" x14ac:dyDescent="0.15">
      <c r="A110" s="984" t="s">
        <v>442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552772</v>
      </c>
      <c r="AB110" s="988"/>
      <c r="AC110" s="988"/>
      <c r="AD110" s="988"/>
      <c r="AE110" s="989"/>
      <c r="AF110" s="990">
        <v>495336</v>
      </c>
      <c r="AG110" s="988"/>
      <c r="AH110" s="988"/>
      <c r="AI110" s="988"/>
      <c r="AJ110" s="989"/>
      <c r="AK110" s="990">
        <v>501987</v>
      </c>
      <c r="AL110" s="988"/>
      <c r="AM110" s="988"/>
      <c r="AN110" s="988"/>
      <c r="AO110" s="989"/>
      <c r="AP110" s="991">
        <v>18.3</v>
      </c>
      <c r="AQ110" s="992"/>
      <c r="AR110" s="992"/>
      <c r="AS110" s="992"/>
      <c r="AT110" s="993"/>
      <c r="AU110" s="994" t="s">
        <v>74</v>
      </c>
      <c r="AV110" s="995"/>
      <c r="AW110" s="995"/>
      <c r="AX110" s="995"/>
      <c r="AY110" s="995"/>
      <c r="AZ110" s="1036" t="s">
        <v>443</v>
      </c>
      <c r="BA110" s="985"/>
      <c r="BB110" s="985"/>
      <c r="BC110" s="985"/>
      <c r="BD110" s="985"/>
      <c r="BE110" s="985"/>
      <c r="BF110" s="985"/>
      <c r="BG110" s="985"/>
      <c r="BH110" s="985"/>
      <c r="BI110" s="985"/>
      <c r="BJ110" s="985"/>
      <c r="BK110" s="985"/>
      <c r="BL110" s="985"/>
      <c r="BM110" s="985"/>
      <c r="BN110" s="985"/>
      <c r="BO110" s="985"/>
      <c r="BP110" s="986"/>
      <c r="BQ110" s="1022">
        <v>4749840</v>
      </c>
      <c r="BR110" s="1023"/>
      <c r="BS110" s="1023"/>
      <c r="BT110" s="1023"/>
      <c r="BU110" s="1023"/>
      <c r="BV110" s="1023">
        <v>4933039</v>
      </c>
      <c r="BW110" s="1023"/>
      <c r="BX110" s="1023"/>
      <c r="BY110" s="1023"/>
      <c r="BZ110" s="1023"/>
      <c r="CA110" s="1023">
        <v>4841835</v>
      </c>
      <c r="CB110" s="1023"/>
      <c r="CC110" s="1023"/>
      <c r="CD110" s="1023"/>
      <c r="CE110" s="1023"/>
      <c r="CF110" s="1037">
        <v>176.4</v>
      </c>
      <c r="CG110" s="1038"/>
      <c r="CH110" s="1038"/>
      <c r="CI110" s="1038"/>
      <c r="CJ110" s="1038"/>
      <c r="CK110" s="1039" t="s">
        <v>444</v>
      </c>
      <c r="CL110" s="1040"/>
      <c r="CM110" s="1019" t="s">
        <v>445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446</v>
      </c>
      <c r="DH110" s="1023"/>
      <c r="DI110" s="1023"/>
      <c r="DJ110" s="1023"/>
      <c r="DK110" s="1023"/>
      <c r="DL110" s="1023" t="s">
        <v>446</v>
      </c>
      <c r="DM110" s="1023"/>
      <c r="DN110" s="1023"/>
      <c r="DO110" s="1023"/>
      <c r="DP110" s="1023"/>
      <c r="DQ110" s="1023" t="s">
        <v>447</v>
      </c>
      <c r="DR110" s="1023"/>
      <c r="DS110" s="1023"/>
      <c r="DT110" s="1023"/>
      <c r="DU110" s="1023"/>
      <c r="DV110" s="1024" t="s">
        <v>448</v>
      </c>
      <c r="DW110" s="1024"/>
      <c r="DX110" s="1024"/>
      <c r="DY110" s="1024"/>
      <c r="DZ110" s="1025"/>
    </row>
    <row r="111" spans="1:131" s="248" customFormat="1" ht="26.25" customHeight="1" x14ac:dyDescent="0.15">
      <c r="A111" s="1026" t="s">
        <v>449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450</v>
      </c>
      <c r="AB111" s="1030"/>
      <c r="AC111" s="1030"/>
      <c r="AD111" s="1030"/>
      <c r="AE111" s="1031"/>
      <c r="AF111" s="1032" t="s">
        <v>447</v>
      </c>
      <c r="AG111" s="1030"/>
      <c r="AH111" s="1030"/>
      <c r="AI111" s="1030"/>
      <c r="AJ111" s="1031"/>
      <c r="AK111" s="1032" t="s">
        <v>451</v>
      </c>
      <c r="AL111" s="1030"/>
      <c r="AM111" s="1030"/>
      <c r="AN111" s="1030"/>
      <c r="AO111" s="1031"/>
      <c r="AP111" s="1033" t="s">
        <v>447</v>
      </c>
      <c r="AQ111" s="1034"/>
      <c r="AR111" s="1034"/>
      <c r="AS111" s="1034"/>
      <c r="AT111" s="1035"/>
      <c r="AU111" s="996"/>
      <c r="AV111" s="997"/>
      <c r="AW111" s="997"/>
      <c r="AX111" s="997"/>
      <c r="AY111" s="997"/>
      <c r="AZ111" s="1045" t="s">
        <v>452</v>
      </c>
      <c r="BA111" s="1046"/>
      <c r="BB111" s="1046"/>
      <c r="BC111" s="1046"/>
      <c r="BD111" s="1046"/>
      <c r="BE111" s="1046"/>
      <c r="BF111" s="1046"/>
      <c r="BG111" s="1046"/>
      <c r="BH111" s="1046"/>
      <c r="BI111" s="1046"/>
      <c r="BJ111" s="1046"/>
      <c r="BK111" s="1046"/>
      <c r="BL111" s="1046"/>
      <c r="BM111" s="1046"/>
      <c r="BN111" s="1046"/>
      <c r="BO111" s="1046"/>
      <c r="BP111" s="1047"/>
      <c r="BQ111" s="1015">
        <v>9900</v>
      </c>
      <c r="BR111" s="1016"/>
      <c r="BS111" s="1016"/>
      <c r="BT111" s="1016"/>
      <c r="BU111" s="1016"/>
      <c r="BV111" s="1016">
        <v>6600</v>
      </c>
      <c r="BW111" s="1016"/>
      <c r="BX111" s="1016"/>
      <c r="BY111" s="1016"/>
      <c r="BZ111" s="1016"/>
      <c r="CA111" s="1016">
        <v>3300</v>
      </c>
      <c r="CB111" s="1016"/>
      <c r="CC111" s="1016"/>
      <c r="CD111" s="1016"/>
      <c r="CE111" s="1016"/>
      <c r="CF111" s="1010">
        <v>0.1</v>
      </c>
      <c r="CG111" s="1011"/>
      <c r="CH111" s="1011"/>
      <c r="CI111" s="1011"/>
      <c r="CJ111" s="1011"/>
      <c r="CK111" s="1041"/>
      <c r="CL111" s="1042"/>
      <c r="CM111" s="1012" t="s">
        <v>453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447</v>
      </c>
      <c r="DH111" s="1016"/>
      <c r="DI111" s="1016"/>
      <c r="DJ111" s="1016"/>
      <c r="DK111" s="1016"/>
      <c r="DL111" s="1016" t="s">
        <v>450</v>
      </c>
      <c r="DM111" s="1016"/>
      <c r="DN111" s="1016"/>
      <c r="DO111" s="1016"/>
      <c r="DP111" s="1016"/>
      <c r="DQ111" s="1016" t="s">
        <v>447</v>
      </c>
      <c r="DR111" s="1016"/>
      <c r="DS111" s="1016"/>
      <c r="DT111" s="1016"/>
      <c r="DU111" s="1016"/>
      <c r="DV111" s="1017" t="s">
        <v>450</v>
      </c>
      <c r="DW111" s="1017"/>
      <c r="DX111" s="1017"/>
      <c r="DY111" s="1017"/>
      <c r="DZ111" s="1018"/>
    </row>
    <row r="112" spans="1:131" s="248" customFormat="1" ht="26.25" customHeight="1" x14ac:dyDescent="0.15">
      <c r="A112" s="1048" t="s">
        <v>454</v>
      </c>
      <c r="B112" s="1049"/>
      <c r="C112" s="1046" t="s">
        <v>455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450</v>
      </c>
      <c r="AB112" s="1055"/>
      <c r="AC112" s="1055"/>
      <c r="AD112" s="1055"/>
      <c r="AE112" s="1056"/>
      <c r="AF112" s="1057" t="s">
        <v>450</v>
      </c>
      <c r="AG112" s="1055"/>
      <c r="AH112" s="1055"/>
      <c r="AI112" s="1055"/>
      <c r="AJ112" s="1056"/>
      <c r="AK112" s="1057" t="s">
        <v>447</v>
      </c>
      <c r="AL112" s="1055"/>
      <c r="AM112" s="1055"/>
      <c r="AN112" s="1055"/>
      <c r="AO112" s="1056"/>
      <c r="AP112" s="1058" t="s">
        <v>450</v>
      </c>
      <c r="AQ112" s="1059"/>
      <c r="AR112" s="1059"/>
      <c r="AS112" s="1059"/>
      <c r="AT112" s="1060"/>
      <c r="AU112" s="996"/>
      <c r="AV112" s="997"/>
      <c r="AW112" s="997"/>
      <c r="AX112" s="997"/>
      <c r="AY112" s="997"/>
      <c r="AZ112" s="1045" t="s">
        <v>456</v>
      </c>
      <c r="BA112" s="1046"/>
      <c r="BB112" s="1046"/>
      <c r="BC112" s="1046"/>
      <c r="BD112" s="1046"/>
      <c r="BE112" s="1046"/>
      <c r="BF112" s="1046"/>
      <c r="BG112" s="1046"/>
      <c r="BH112" s="1046"/>
      <c r="BI112" s="1046"/>
      <c r="BJ112" s="1046"/>
      <c r="BK112" s="1046"/>
      <c r="BL112" s="1046"/>
      <c r="BM112" s="1046"/>
      <c r="BN112" s="1046"/>
      <c r="BO112" s="1046"/>
      <c r="BP112" s="1047"/>
      <c r="BQ112" s="1015">
        <v>1035472</v>
      </c>
      <c r="BR112" s="1016"/>
      <c r="BS112" s="1016"/>
      <c r="BT112" s="1016"/>
      <c r="BU112" s="1016"/>
      <c r="BV112" s="1016">
        <v>999277</v>
      </c>
      <c r="BW112" s="1016"/>
      <c r="BX112" s="1016"/>
      <c r="BY112" s="1016"/>
      <c r="BZ112" s="1016"/>
      <c r="CA112" s="1016">
        <v>886193</v>
      </c>
      <c r="CB112" s="1016"/>
      <c r="CC112" s="1016"/>
      <c r="CD112" s="1016"/>
      <c r="CE112" s="1016"/>
      <c r="CF112" s="1010">
        <v>32.299999999999997</v>
      </c>
      <c r="CG112" s="1011"/>
      <c r="CH112" s="1011"/>
      <c r="CI112" s="1011"/>
      <c r="CJ112" s="1011"/>
      <c r="CK112" s="1041"/>
      <c r="CL112" s="1042"/>
      <c r="CM112" s="1012" t="s">
        <v>457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451</v>
      </c>
      <c r="DH112" s="1016"/>
      <c r="DI112" s="1016"/>
      <c r="DJ112" s="1016"/>
      <c r="DK112" s="1016"/>
      <c r="DL112" s="1016" t="s">
        <v>446</v>
      </c>
      <c r="DM112" s="1016"/>
      <c r="DN112" s="1016"/>
      <c r="DO112" s="1016"/>
      <c r="DP112" s="1016"/>
      <c r="DQ112" s="1016" t="s">
        <v>450</v>
      </c>
      <c r="DR112" s="1016"/>
      <c r="DS112" s="1016"/>
      <c r="DT112" s="1016"/>
      <c r="DU112" s="1016"/>
      <c r="DV112" s="1017" t="s">
        <v>446</v>
      </c>
      <c r="DW112" s="1017"/>
      <c r="DX112" s="1017"/>
      <c r="DY112" s="1017"/>
      <c r="DZ112" s="1018"/>
    </row>
    <row r="113" spans="1:130" s="248" customFormat="1" ht="26.25" customHeight="1" x14ac:dyDescent="0.15">
      <c r="A113" s="1050"/>
      <c r="B113" s="1051"/>
      <c r="C113" s="1046" t="s">
        <v>458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200733</v>
      </c>
      <c r="AB113" s="1030"/>
      <c r="AC113" s="1030"/>
      <c r="AD113" s="1030"/>
      <c r="AE113" s="1031"/>
      <c r="AF113" s="1032">
        <v>193083</v>
      </c>
      <c r="AG113" s="1030"/>
      <c r="AH113" s="1030"/>
      <c r="AI113" s="1030"/>
      <c r="AJ113" s="1031"/>
      <c r="AK113" s="1032">
        <v>169818</v>
      </c>
      <c r="AL113" s="1030"/>
      <c r="AM113" s="1030"/>
      <c r="AN113" s="1030"/>
      <c r="AO113" s="1031"/>
      <c r="AP113" s="1033">
        <v>6.2</v>
      </c>
      <c r="AQ113" s="1034"/>
      <c r="AR113" s="1034"/>
      <c r="AS113" s="1034"/>
      <c r="AT113" s="1035"/>
      <c r="AU113" s="996"/>
      <c r="AV113" s="997"/>
      <c r="AW113" s="997"/>
      <c r="AX113" s="997"/>
      <c r="AY113" s="997"/>
      <c r="AZ113" s="1045" t="s">
        <v>459</v>
      </c>
      <c r="BA113" s="1046"/>
      <c r="BB113" s="1046"/>
      <c r="BC113" s="1046"/>
      <c r="BD113" s="1046"/>
      <c r="BE113" s="1046"/>
      <c r="BF113" s="1046"/>
      <c r="BG113" s="1046"/>
      <c r="BH113" s="1046"/>
      <c r="BI113" s="1046"/>
      <c r="BJ113" s="1046"/>
      <c r="BK113" s="1046"/>
      <c r="BL113" s="1046"/>
      <c r="BM113" s="1046"/>
      <c r="BN113" s="1046"/>
      <c r="BO113" s="1046"/>
      <c r="BP113" s="1047"/>
      <c r="BQ113" s="1015">
        <v>15475</v>
      </c>
      <c r="BR113" s="1016"/>
      <c r="BS113" s="1016"/>
      <c r="BT113" s="1016"/>
      <c r="BU113" s="1016"/>
      <c r="BV113" s="1016">
        <v>86698</v>
      </c>
      <c r="BW113" s="1016"/>
      <c r="BX113" s="1016"/>
      <c r="BY113" s="1016"/>
      <c r="BZ113" s="1016"/>
      <c r="CA113" s="1016">
        <v>203950</v>
      </c>
      <c r="CB113" s="1016"/>
      <c r="CC113" s="1016"/>
      <c r="CD113" s="1016"/>
      <c r="CE113" s="1016"/>
      <c r="CF113" s="1010">
        <v>7.4</v>
      </c>
      <c r="CG113" s="1011"/>
      <c r="CH113" s="1011"/>
      <c r="CI113" s="1011"/>
      <c r="CJ113" s="1011"/>
      <c r="CK113" s="1041"/>
      <c r="CL113" s="1042"/>
      <c r="CM113" s="1012" t="s">
        <v>460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448</v>
      </c>
      <c r="DH113" s="1055"/>
      <c r="DI113" s="1055"/>
      <c r="DJ113" s="1055"/>
      <c r="DK113" s="1056"/>
      <c r="DL113" s="1057" t="s">
        <v>447</v>
      </c>
      <c r="DM113" s="1055"/>
      <c r="DN113" s="1055"/>
      <c r="DO113" s="1055"/>
      <c r="DP113" s="1056"/>
      <c r="DQ113" s="1057" t="s">
        <v>450</v>
      </c>
      <c r="DR113" s="1055"/>
      <c r="DS113" s="1055"/>
      <c r="DT113" s="1055"/>
      <c r="DU113" s="1056"/>
      <c r="DV113" s="1058" t="s">
        <v>450</v>
      </c>
      <c r="DW113" s="1059"/>
      <c r="DX113" s="1059"/>
      <c r="DY113" s="1059"/>
      <c r="DZ113" s="1060"/>
    </row>
    <row r="114" spans="1:130" s="248" customFormat="1" ht="26.25" customHeight="1" x14ac:dyDescent="0.15">
      <c r="A114" s="1050"/>
      <c r="B114" s="1051"/>
      <c r="C114" s="1046" t="s">
        <v>461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447</v>
      </c>
      <c r="AB114" s="1055"/>
      <c r="AC114" s="1055"/>
      <c r="AD114" s="1055"/>
      <c r="AE114" s="1056"/>
      <c r="AF114" s="1057">
        <v>148</v>
      </c>
      <c r="AG114" s="1055"/>
      <c r="AH114" s="1055"/>
      <c r="AI114" s="1055"/>
      <c r="AJ114" s="1056"/>
      <c r="AK114" s="1057">
        <v>6795</v>
      </c>
      <c r="AL114" s="1055"/>
      <c r="AM114" s="1055"/>
      <c r="AN114" s="1055"/>
      <c r="AO114" s="1056"/>
      <c r="AP114" s="1058">
        <v>0.2</v>
      </c>
      <c r="AQ114" s="1059"/>
      <c r="AR114" s="1059"/>
      <c r="AS114" s="1059"/>
      <c r="AT114" s="1060"/>
      <c r="AU114" s="996"/>
      <c r="AV114" s="997"/>
      <c r="AW114" s="997"/>
      <c r="AX114" s="997"/>
      <c r="AY114" s="997"/>
      <c r="AZ114" s="1045" t="s">
        <v>462</v>
      </c>
      <c r="BA114" s="1046"/>
      <c r="BB114" s="1046"/>
      <c r="BC114" s="1046"/>
      <c r="BD114" s="1046"/>
      <c r="BE114" s="1046"/>
      <c r="BF114" s="1046"/>
      <c r="BG114" s="1046"/>
      <c r="BH114" s="1046"/>
      <c r="BI114" s="1046"/>
      <c r="BJ114" s="1046"/>
      <c r="BK114" s="1046"/>
      <c r="BL114" s="1046"/>
      <c r="BM114" s="1046"/>
      <c r="BN114" s="1046"/>
      <c r="BO114" s="1046"/>
      <c r="BP114" s="1047"/>
      <c r="BQ114" s="1015">
        <v>860541</v>
      </c>
      <c r="BR114" s="1016"/>
      <c r="BS114" s="1016"/>
      <c r="BT114" s="1016"/>
      <c r="BU114" s="1016"/>
      <c r="BV114" s="1016">
        <v>858385</v>
      </c>
      <c r="BW114" s="1016"/>
      <c r="BX114" s="1016"/>
      <c r="BY114" s="1016"/>
      <c r="BZ114" s="1016"/>
      <c r="CA114" s="1016">
        <v>844099</v>
      </c>
      <c r="CB114" s="1016"/>
      <c r="CC114" s="1016"/>
      <c r="CD114" s="1016"/>
      <c r="CE114" s="1016"/>
      <c r="CF114" s="1010">
        <v>30.8</v>
      </c>
      <c r="CG114" s="1011"/>
      <c r="CH114" s="1011"/>
      <c r="CI114" s="1011"/>
      <c r="CJ114" s="1011"/>
      <c r="CK114" s="1041"/>
      <c r="CL114" s="1042"/>
      <c r="CM114" s="1012" t="s">
        <v>463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447</v>
      </c>
      <c r="DH114" s="1055"/>
      <c r="DI114" s="1055"/>
      <c r="DJ114" s="1055"/>
      <c r="DK114" s="1056"/>
      <c r="DL114" s="1057" t="s">
        <v>450</v>
      </c>
      <c r="DM114" s="1055"/>
      <c r="DN114" s="1055"/>
      <c r="DO114" s="1055"/>
      <c r="DP114" s="1056"/>
      <c r="DQ114" s="1057" t="s">
        <v>447</v>
      </c>
      <c r="DR114" s="1055"/>
      <c r="DS114" s="1055"/>
      <c r="DT114" s="1055"/>
      <c r="DU114" s="1056"/>
      <c r="DV114" s="1058" t="s">
        <v>447</v>
      </c>
      <c r="DW114" s="1059"/>
      <c r="DX114" s="1059"/>
      <c r="DY114" s="1059"/>
      <c r="DZ114" s="1060"/>
    </row>
    <row r="115" spans="1:130" s="248" customFormat="1" ht="26.25" customHeight="1" x14ac:dyDescent="0.15">
      <c r="A115" s="1050"/>
      <c r="B115" s="1051"/>
      <c r="C115" s="1046" t="s">
        <v>464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3564</v>
      </c>
      <c r="AB115" s="1030"/>
      <c r="AC115" s="1030"/>
      <c r="AD115" s="1030"/>
      <c r="AE115" s="1031"/>
      <c r="AF115" s="1032">
        <v>3497</v>
      </c>
      <c r="AG115" s="1030"/>
      <c r="AH115" s="1030"/>
      <c r="AI115" s="1030"/>
      <c r="AJ115" s="1031"/>
      <c r="AK115" s="1032">
        <v>3424</v>
      </c>
      <c r="AL115" s="1030"/>
      <c r="AM115" s="1030"/>
      <c r="AN115" s="1030"/>
      <c r="AO115" s="1031"/>
      <c r="AP115" s="1033">
        <v>0.1</v>
      </c>
      <c r="AQ115" s="1034"/>
      <c r="AR115" s="1034"/>
      <c r="AS115" s="1034"/>
      <c r="AT115" s="1035"/>
      <c r="AU115" s="996"/>
      <c r="AV115" s="997"/>
      <c r="AW115" s="997"/>
      <c r="AX115" s="997"/>
      <c r="AY115" s="997"/>
      <c r="AZ115" s="1045" t="s">
        <v>465</v>
      </c>
      <c r="BA115" s="1046"/>
      <c r="BB115" s="1046"/>
      <c r="BC115" s="1046"/>
      <c r="BD115" s="1046"/>
      <c r="BE115" s="1046"/>
      <c r="BF115" s="1046"/>
      <c r="BG115" s="1046"/>
      <c r="BH115" s="1046"/>
      <c r="BI115" s="1046"/>
      <c r="BJ115" s="1046"/>
      <c r="BK115" s="1046"/>
      <c r="BL115" s="1046"/>
      <c r="BM115" s="1046"/>
      <c r="BN115" s="1046"/>
      <c r="BO115" s="1046"/>
      <c r="BP115" s="1047"/>
      <c r="BQ115" s="1015" t="s">
        <v>450</v>
      </c>
      <c r="BR115" s="1016"/>
      <c r="BS115" s="1016"/>
      <c r="BT115" s="1016"/>
      <c r="BU115" s="1016"/>
      <c r="BV115" s="1016" t="s">
        <v>447</v>
      </c>
      <c r="BW115" s="1016"/>
      <c r="BX115" s="1016"/>
      <c r="BY115" s="1016"/>
      <c r="BZ115" s="1016"/>
      <c r="CA115" s="1016" t="s">
        <v>466</v>
      </c>
      <c r="CB115" s="1016"/>
      <c r="CC115" s="1016"/>
      <c r="CD115" s="1016"/>
      <c r="CE115" s="1016"/>
      <c r="CF115" s="1010" t="s">
        <v>447</v>
      </c>
      <c r="CG115" s="1011"/>
      <c r="CH115" s="1011"/>
      <c r="CI115" s="1011"/>
      <c r="CJ115" s="1011"/>
      <c r="CK115" s="1041"/>
      <c r="CL115" s="1042"/>
      <c r="CM115" s="1045" t="s">
        <v>467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447</v>
      </c>
      <c r="DH115" s="1055"/>
      <c r="DI115" s="1055"/>
      <c r="DJ115" s="1055"/>
      <c r="DK115" s="1056"/>
      <c r="DL115" s="1057" t="s">
        <v>446</v>
      </c>
      <c r="DM115" s="1055"/>
      <c r="DN115" s="1055"/>
      <c r="DO115" s="1055"/>
      <c r="DP115" s="1056"/>
      <c r="DQ115" s="1057" t="s">
        <v>450</v>
      </c>
      <c r="DR115" s="1055"/>
      <c r="DS115" s="1055"/>
      <c r="DT115" s="1055"/>
      <c r="DU115" s="1056"/>
      <c r="DV115" s="1058" t="s">
        <v>446</v>
      </c>
      <c r="DW115" s="1059"/>
      <c r="DX115" s="1059"/>
      <c r="DY115" s="1059"/>
      <c r="DZ115" s="1060"/>
    </row>
    <row r="116" spans="1:130" s="248" customFormat="1" ht="26.25" customHeight="1" x14ac:dyDescent="0.15">
      <c r="A116" s="1052"/>
      <c r="B116" s="1053"/>
      <c r="C116" s="1061" t="s">
        <v>468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447</v>
      </c>
      <c r="AB116" s="1055"/>
      <c r="AC116" s="1055"/>
      <c r="AD116" s="1055"/>
      <c r="AE116" s="1056"/>
      <c r="AF116" s="1057" t="s">
        <v>448</v>
      </c>
      <c r="AG116" s="1055"/>
      <c r="AH116" s="1055"/>
      <c r="AI116" s="1055"/>
      <c r="AJ116" s="1056"/>
      <c r="AK116" s="1057" t="s">
        <v>450</v>
      </c>
      <c r="AL116" s="1055"/>
      <c r="AM116" s="1055"/>
      <c r="AN116" s="1055"/>
      <c r="AO116" s="1056"/>
      <c r="AP116" s="1058" t="s">
        <v>450</v>
      </c>
      <c r="AQ116" s="1059"/>
      <c r="AR116" s="1059"/>
      <c r="AS116" s="1059"/>
      <c r="AT116" s="1060"/>
      <c r="AU116" s="996"/>
      <c r="AV116" s="997"/>
      <c r="AW116" s="997"/>
      <c r="AX116" s="997"/>
      <c r="AY116" s="997"/>
      <c r="AZ116" s="1063" t="s">
        <v>469</v>
      </c>
      <c r="BA116" s="1064"/>
      <c r="BB116" s="1064"/>
      <c r="BC116" s="1064"/>
      <c r="BD116" s="1064"/>
      <c r="BE116" s="1064"/>
      <c r="BF116" s="1064"/>
      <c r="BG116" s="1064"/>
      <c r="BH116" s="1064"/>
      <c r="BI116" s="1064"/>
      <c r="BJ116" s="1064"/>
      <c r="BK116" s="1064"/>
      <c r="BL116" s="1064"/>
      <c r="BM116" s="1064"/>
      <c r="BN116" s="1064"/>
      <c r="BO116" s="1064"/>
      <c r="BP116" s="1065"/>
      <c r="BQ116" s="1015" t="s">
        <v>450</v>
      </c>
      <c r="BR116" s="1016"/>
      <c r="BS116" s="1016"/>
      <c r="BT116" s="1016"/>
      <c r="BU116" s="1016"/>
      <c r="BV116" s="1016" t="s">
        <v>466</v>
      </c>
      <c r="BW116" s="1016"/>
      <c r="BX116" s="1016"/>
      <c r="BY116" s="1016"/>
      <c r="BZ116" s="1016"/>
      <c r="CA116" s="1016" t="s">
        <v>447</v>
      </c>
      <c r="CB116" s="1016"/>
      <c r="CC116" s="1016"/>
      <c r="CD116" s="1016"/>
      <c r="CE116" s="1016"/>
      <c r="CF116" s="1010" t="s">
        <v>448</v>
      </c>
      <c r="CG116" s="1011"/>
      <c r="CH116" s="1011"/>
      <c r="CI116" s="1011"/>
      <c r="CJ116" s="1011"/>
      <c r="CK116" s="1041"/>
      <c r="CL116" s="1042"/>
      <c r="CM116" s="1012" t="s">
        <v>470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9900</v>
      </c>
      <c r="DH116" s="1055"/>
      <c r="DI116" s="1055"/>
      <c r="DJ116" s="1055"/>
      <c r="DK116" s="1056"/>
      <c r="DL116" s="1057">
        <v>6600</v>
      </c>
      <c r="DM116" s="1055"/>
      <c r="DN116" s="1055"/>
      <c r="DO116" s="1055"/>
      <c r="DP116" s="1056"/>
      <c r="DQ116" s="1057">
        <v>3300</v>
      </c>
      <c r="DR116" s="1055"/>
      <c r="DS116" s="1055"/>
      <c r="DT116" s="1055"/>
      <c r="DU116" s="1056"/>
      <c r="DV116" s="1058">
        <v>0.1</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471</v>
      </c>
      <c r="Z117" s="982"/>
      <c r="AA117" s="1072">
        <v>757069</v>
      </c>
      <c r="AB117" s="1073"/>
      <c r="AC117" s="1073"/>
      <c r="AD117" s="1073"/>
      <c r="AE117" s="1074"/>
      <c r="AF117" s="1075">
        <v>692064</v>
      </c>
      <c r="AG117" s="1073"/>
      <c r="AH117" s="1073"/>
      <c r="AI117" s="1073"/>
      <c r="AJ117" s="1074"/>
      <c r="AK117" s="1075">
        <v>682024</v>
      </c>
      <c r="AL117" s="1073"/>
      <c r="AM117" s="1073"/>
      <c r="AN117" s="1073"/>
      <c r="AO117" s="1074"/>
      <c r="AP117" s="1076"/>
      <c r="AQ117" s="1077"/>
      <c r="AR117" s="1077"/>
      <c r="AS117" s="1077"/>
      <c r="AT117" s="1078"/>
      <c r="AU117" s="996"/>
      <c r="AV117" s="997"/>
      <c r="AW117" s="997"/>
      <c r="AX117" s="997"/>
      <c r="AY117" s="997"/>
      <c r="AZ117" s="1063" t="s">
        <v>472</v>
      </c>
      <c r="BA117" s="1064"/>
      <c r="BB117" s="1064"/>
      <c r="BC117" s="1064"/>
      <c r="BD117" s="1064"/>
      <c r="BE117" s="1064"/>
      <c r="BF117" s="1064"/>
      <c r="BG117" s="1064"/>
      <c r="BH117" s="1064"/>
      <c r="BI117" s="1064"/>
      <c r="BJ117" s="1064"/>
      <c r="BK117" s="1064"/>
      <c r="BL117" s="1064"/>
      <c r="BM117" s="1064"/>
      <c r="BN117" s="1064"/>
      <c r="BO117" s="1064"/>
      <c r="BP117" s="1065"/>
      <c r="BQ117" s="1015" t="s">
        <v>446</v>
      </c>
      <c r="BR117" s="1016"/>
      <c r="BS117" s="1016"/>
      <c r="BT117" s="1016"/>
      <c r="BU117" s="1016"/>
      <c r="BV117" s="1016" t="s">
        <v>450</v>
      </c>
      <c r="BW117" s="1016"/>
      <c r="BX117" s="1016"/>
      <c r="BY117" s="1016"/>
      <c r="BZ117" s="1016"/>
      <c r="CA117" s="1016" t="s">
        <v>450</v>
      </c>
      <c r="CB117" s="1016"/>
      <c r="CC117" s="1016"/>
      <c r="CD117" s="1016"/>
      <c r="CE117" s="1016"/>
      <c r="CF117" s="1010" t="s">
        <v>446</v>
      </c>
      <c r="CG117" s="1011"/>
      <c r="CH117" s="1011"/>
      <c r="CI117" s="1011"/>
      <c r="CJ117" s="1011"/>
      <c r="CK117" s="1041"/>
      <c r="CL117" s="1042"/>
      <c r="CM117" s="1012" t="s">
        <v>473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447</v>
      </c>
      <c r="DH117" s="1055"/>
      <c r="DI117" s="1055"/>
      <c r="DJ117" s="1055"/>
      <c r="DK117" s="1056"/>
      <c r="DL117" s="1057" t="s">
        <v>450</v>
      </c>
      <c r="DM117" s="1055"/>
      <c r="DN117" s="1055"/>
      <c r="DO117" s="1055"/>
      <c r="DP117" s="1056"/>
      <c r="DQ117" s="1057" t="s">
        <v>447</v>
      </c>
      <c r="DR117" s="1055"/>
      <c r="DS117" s="1055"/>
      <c r="DT117" s="1055"/>
      <c r="DU117" s="1056"/>
      <c r="DV117" s="1058" t="s">
        <v>447</v>
      </c>
      <c r="DW117" s="1059"/>
      <c r="DX117" s="1059"/>
      <c r="DY117" s="1059"/>
      <c r="DZ117" s="1060"/>
    </row>
    <row r="118" spans="1:130" s="248" customFormat="1" ht="26.25" customHeight="1" x14ac:dyDescent="0.15">
      <c r="A118" s="1000" t="s">
        <v>441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438</v>
      </c>
      <c r="AB118" s="981"/>
      <c r="AC118" s="981"/>
      <c r="AD118" s="981"/>
      <c r="AE118" s="982"/>
      <c r="AF118" s="980" t="s">
        <v>439</v>
      </c>
      <c r="AG118" s="981"/>
      <c r="AH118" s="981"/>
      <c r="AI118" s="981"/>
      <c r="AJ118" s="982"/>
      <c r="AK118" s="980" t="s">
        <v>310</v>
      </c>
      <c r="AL118" s="981"/>
      <c r="AM118" s="981"/>
      <c r="AN118" s="981"/>
      <c r="AO118" s="982"/>
      <c r="AP118" s="1067" t="s">
        <v>440</v>
      </c>
      <c r="AQ118" s="1068"/>
      <c r="AR118" s="1068"/>
      <c r="AS118" s="1068"/>
      <c r="AT118" s="1069"/>
      <c r="AU118" s="996"/>
      <c r="AV118" s="997"/>
      <c r="AW118" s="997"/>
      <c r="AX118" s="997"/>
      <c r="AY118" s="997"/>
      <c r="AZ118" s="1070" t="s">
        <v>474</v>
      </c>
      <c r="BA118" s="1061"/>
      <c r="BB118" s="1061"/>
      <c r="BC118" s="1061"/>
      <c r="BD118" s="1061"/>
      <c r="BE118" s="1061"/>
      <c r="BF118" s="1061"/>
      <c r="BG118" s="1061"/>
      <c r="BH118" s="1061"/>
      <c r="BI118" s="1061"/>
      <c r="BJ118" s="1061"/>
      <c r="BK118" s="1061"/>
      <c r="BL118" s="1061"/>
      <c r="BM118" s="1061"/>
      <c r="BN118" s="1061"/>
      <c r="BO118" s="1061"/>
      <c r="BP118" s="1062"/>
      <c r="BQ118" s="1093" t="s">
        <v>447</v>
      </c>
      <c r="BR118" s="1094"/>
      <c r="BS118" s="1094"/>
      <c r="BT118" s="1094"/>
      <c r="BU118" s="1094"/>
      <c r="BV118" s="1094" t="s">
        <v>447</v>
      </c>
      <c r="BW118" s="1094"/>
      <c r="BX118" s="1094"/>
      <c r="BY118" s="1094"/>
      <c r="BZ118" s="1094"/>
      <c r="CA118" s="1094" t="s">
        <v>448</v>
      </c>
      <c r="CB118" s="1094"/>
      <c r="CC118" s="1094"/>
      <c r="CD118" s="1094"/>
      <c r="CE118" s="1094"/>
      <c r="CF118" s="1010" t="s">
        <v>448</v>
      </c>
      <c r="CG118" s="1011"/>
      <c r="CH118" s="1011"/>
      <c r="CI118" s="1011"/>
      <c r="CJ118" s="1011"/>
      <c r="CK118" s="1041"/>
      <c r="CL118" s="1042"/>
      <c r="CM118" s="1012" t="s">
        <v>475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447</v>
      </c>
      <c r="DH118" s="1055"/>
      <c r="DI118" s="1055"/>
      <c r="DJ118" s="1055"/>
      <c r="DK118" s="1056"/>
      <c r="DL118" s="1057" t="s">
        <v>450</v>
      </c>
      <c r="DM118" s="1055"/>
      <c r="DN118" s="1055"/>
      <c r="DO118" s="1055"/>
      <c r="DP118" s="1056"/>
      <c r="DQ118" s="1057" t="s">
        <v>450</v>
      </c>
      <c r="DR118" s="1055"/>
      <c r="DS118" s="1055"/>
      <c r="DT118" s="1055"/>
      <c r="DU118" s="1056"/>
      <c r="DV118" s="1058" t="s">
        <v>450</v>
      </c>
      <c r="DW118" s="1059"/>
      <c r="DX118" s="1059"/>
      <c r="DY118" s="1059"/>
      <c r="DZ118" s="1060"/>
    </row>
    <row r="119" spans="1:130" s="248" customFormat="1" ht="26.25" customHeight="1" x14ac:dyDescent="0.15">
      <c r="A119" s="1154" t="s">
        <v>444</v>
      </c>
      <c r="B119" s="1040"/>
      <c r="C119" s="1019" t="s">
        <v>445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447</v>
      </c>
      <c r="AB119" s="988"/>
      <c r="AC119" s="988"/>
      <c r="AD119" s="988"/>
      <c r="AE119" s="989"/>
      <c r="AF119" s="990" t="s">
        <v>450</v>
      </c>
      <c r="AG119" s="988"/>
      <c r="AH119" s="988"/>
      <c r="AI119" s="988"/>
      <c r="AJ119" s="989"/>
      <c r="AK119" s="990" t="s">
        <v>447</v>
      </c>
      <c r="AL119" s="988"/>
      <c r="AM119" s="988"/>
      <c r="AN119" s="988"/>
      <c r="AO119" s="989"/>
      <c r="AP119" s="991" t="s">
        <v>450</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476</v>
      </c>
      <c r="BP119" s="1102"/>
      <c r="BQ119" s="1093">
        <v>6671228</v>
      </c>
      <c r="BR119" s="1094"/>
      <c r="BS119" s="1094"/>
      <c r="BT119" s="1094"/>
      <c r="BU119" s="1094"/>
      <c r="BV119" s="1094">
        <v>6883999</v>
      </c>
      <c r="BW119" s="1094"/>
      <c r="BX119" s="1094"/>
      <c r="BY119" s="1094"/>
      <c r="BZ119" s="1094"/>
      <c r="CA119" s="1094">
        <v>6779377</v>
      </c>
      <c r="CB119" s="1094"/>
      <c r="CC119" s="1094"/>
      <c r="CD119" s="1094"/>
      <c r="CE119" s="1094"/>
      <c r="CF119" s="1095"/>
      <c r="CG119" s="1096"/>
      <c r="CH119" s="1096"/>
      <c r="CI119" s="1096"/>
      <c r="CJ119" s="1097"/>
      <c r="CK119" s="1043"/>
      <c r="CL119" s="1044"/>
      <c r="CM119" s="1098" t="s">
        <v>477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450</v>
      </c>
      <c r="DH119" s="1080"/>
      <c r="DI119" s="1080"/>
      <c r="DJ119" s="1080"/>
      <c r="DK119" s="1081"/>
      <c r="DL119" s="1079" t="s">
        <v>450</v>
      </c>
      <c r="DM119" s="1080"/>
      <c r="DN119" s="1080"/>
      <c r="DO119" s="1080"/>
      <c r="DP119" s="1081"/>
      <c r="DQ119" s="1079" t="s">
        <v>447</v>
      </c>
      <c r="DR119" s="1080"/>
      <c r="DS119" s="1080"/>
      <c r="DT119" s="1080"/>
      <c r="DU119" s="1081"/>
      <c r="DV119" s="1082" t="s">
        <v>446</v>
      </c>
      <c r="DW119" s="1083"/>
      <c r="DX119" s="1083"/>
      <c r="DY119" s="1083"/>
      <c r="DZ119" s="1084"/>
    </row>
    <row r="120" spans="1:130" s="248" customFormat="1" ht="26.25" customHeight="1" x14ac:dyDescent="0.15">
      <c r="A120" s="1155"/>
      <c r="B120" s="1042"/>
      <c r="C120" s="1012" t="s">
        <v>453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446</v>
      </c>
      <c r="AB120" s="1055"/>
      <c r="AC120" s="1055"/>
      <c r="AD120" s="1055"/>
      <c r="AE120" s="1056"/>
      <c r="AF120" s="1057" t="s">
        <v>447</v>
      </c>
      <c r="AG120" s="1055"/>
      <c r="AH120" s="1055"/>
      <c r="AI120" s="1055"/>
      <c r="AJ120" s="1056"/>
      <c r="AK120" s="1057" t="s">
        <v>447</v>
      </c>
      <c r="AL120" s="1055"/>
      <c r="AM120" s="1055"/>
      <c r="AN120" s="1055"/>
      <c r="AO120" s="1056"/>
      <c r="AP120" s="1058" t="s">
        <v>450</v>
      </c>
      <c r="AQ120" s="1059"/>
      <c r="AR120" s="1059"/>
      <c r="AS120" s="1059"/>
      <c r="AT120" s="1060"/>
      <c r="AU120" s="1085" t="s">
        <v>478</v>
      </c>
      <c r="AV120" s="1086"/>
      <c r="AW120" s="1086"/>
      <c r="AX120" s="1086"/>
      <c r="AY120" s="1087"/>
      <c r="AZ120" s="1036" t="s">
        <v>479</v>
      </c>
      <c r="BA120" s="985"/>
      <c r="BB120" s="985"/>
      <c r="BC120" s="985"/>
      <c r="BD120" s="985"/>
      <c r="BE120" s="985"/>
      <c r="BF120" s="985"/>
      <c r="BG120" s="985"/>
      <c r="BH120" s="985"/>
      <c r="BI120" s="985"/>
      <c r="BJ120" s="985"/>
      <c r="BK120" s="985"/>
      <c r="BL120" s="985"/>
      <c r="BM120" s="985"/>
      <c r="BN120" s="985"/>
      <c r="BO120" s="985"/>
      <c r="BP120" s="986"/>
      <c r="BQ120" s="1022">
        <v>1718206</v>
      </c>
      <c r="BR120" s="1023"/>
      <c r="BS120" s="1023"/>
      <c r="BT120" s="1023"/>
      <c r="BU120" s="1023"/>
      <c r="BV120" s="1023">
        <v>1516945</v>
      </c>
      <c r="BW120" s="1023"/>
      <c r="BX120" s="1023"/>
      <c r="BY120" s="1023"/>
      <c r="BZ120" s="1023"/>
      <c r="CA120" s="1023">
        <v>1592105</v>
      </c>
      <c r="CB120" s="1023"/>
      <c r="CC120" s="1023"/>
      <c r="CD120" s="1023"/>
      <c r="CE120" s="1023"/>
      <c r="CF120" s="1037">
        <v>58</v>
      </c>
      <c r="CG120" s="1038"/>
      <c r="CH120" s="1038"/>
      <c r="CI120" s="1038"/>
      <c r="CJ120" s="1038"/>
      <c r="CK120" s="1103" t="s">
        <v>480</v>
      </c>
      <c r="CL120" s="1104"/>
      <c r="CM120" s="1104"/>
      <c r="CN120" s="1104"/>
      <c r="CO120" s="1105"/>
      <c r="CP120" s="1111" t="s">
        <v>481</v>
      </c>
      <c r="CQ120" s="1112"/>
      <c r="CR120" s="1112"/>
      <c r="CS120" s="1112"/>
      <c r="CT120" s="1112"/>
      <c r="CU120" s="1112"/>
      <c r="CV120" s="1112"/>
      <c r="CW120" s="1112"/>
      <c r="CX120" s="1112"/>
      <c r="CY120" s="1112"/>
      <c r="CZ120" s="1112"/>
      <c r="DA120" s="1112"/>
      <c r="DB120" s="1112"/>
      <c r="DC120" s="1112"/>
      <c r="DD120" s="1112"/>
      <c r="DE120" s="1112"/>
      <c r="DF120" s="1113"/>
      <c r="DG120" s="1022">
        <v>814599</v>
      </c>
      <c r="DH120" s="1023"/>
      <c r="DI120" s="1023"/>
      <c r="DJ120" s="1023"/>
      <c r="DK120" s="1023"/>
      <c r="DL120" s="1023">
        <v>740508</v>
      </c>
      <c r="DM120" s="1023"/>
      <c r="DN120" s="1023"/>
      <c r="DO120" s="1023"/>
      <c r="DP120" s="1023"/>
      <c r="DQ120" s="1023">
        <v>609757</v>
      </c>
      <c r="DR120" s="1023"/>
      <c r="DS120" s="1023"/>
      <c r="DT120" s="1023"/>
      <c r="DU120" s="1023"/>
      <c r="DV120" s="1024">
        <v>22.2</v>
      </c>
      <c r="DW120" s="1024"/>
      <c r="DX120" s="1024"/>
      <c r="DY120" s="1024"/>
      <c r="DZ120" s="1025"/>
    </row>
    <row r="121" spans="1:130" s="248" customFormat="1" ht="26.25" customHeight="1" x14ac:dyDescent="0.15">
      <c r="A121" s="1155"/>
      <c r="B121" s="1042"/>
      <c r="C121" s="1063" t="s">
        <v>482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450</v>
      </c>
      <c r="AB121" s="1055"/>
      <c r="AC121" s="1055"/>
      <c r="AD121" s="1055"/>
      <c r="AE121" s="1056"/>
      <c r="AF121" s="1057" t="s">
        <v>450</v>
      </c>
      <c r="AG121" s="1055"/>
      <c r="AH121" s="1055"/>
      <c r="AI121" s="1055"/>
      <c r="AJ121" s="1056"/>
      <c r="AK121" s="1057" t="s">
        <v>447</v>
      </c>
      <c r="AL121" s="1055"/>
      <c r="AM121" s="1055"/>
      <c r="AN121" s="1055"/>
      <c r="AO121" s="1056"/>
      <c r="AP121" s="1058" t="s">
        <v>447</v>
      </c>
      <c r="AQ121" s="1059"/>
      <c r="AR121" s="1059"/>
      <c r="AS121" s="1059"/>
      <c r="AT121" s="1060"/>
      <c r="AU121" s="1088"/>
      <c r="AV121" s="1089"/>
      <c r="AW121" s="1089"/>
      <c r="AX121" s="1089"/>
      <c r="AY121" s="1090"/>
      <c r="AZ121" s="1045" t="s">
        <v>483</v>
      </c>
      <c r="BA121" s="1046"/>
      <c r="BB121" s="1046"/>
      <c r="BC121" s="1046"/>
      <c r="BD121" s="1046"/>
      <c r="BE121" s="1046"/>
      <c r="BF121" s="1046"/>
      <c r="BG121" s="1046"/>
      <c r="BH121" s="1046"/>
      <c r="BI121" s="1046"/>
      <c r="BJ121" s="1046"/>
      <c r="BK121" s="1046"/>
      <c r="BL121" s="1046"/>
      <c r="BM121" s="1046"/>
      <c r="BN121" s="1046"/>
      <c r="BO121" s="1046"/>
      <c r="BP121" s="1047"/>
      <c r="BQ121" s="1015">
        <v>223175</v>
      </c>
      <c r="BR121" s="1016"/>
      <c r="BS121" s="1016"/>
      <c r="BT121" s="1016"/>
      <c r="BU121" s="1016"/>
      <c r="BV121" s="1016">
        <v>193550</v>
      </c>
      <c r="BW121" s="1016"/>
      <c r="BX121" s="1016"/>
      <c r="BY121" s="1016"/>
      <c r="BZ121" s="1016"/>
      <c r="CA121" s="1016">
        <v>168323</v>
      </c>
      <c r="CB121" s="1016"/>
      <c r="CC121" s="1016"/>
      <c r="CD121" s="1016"/>
      <c r="CE121" s="1016"/>
      <c r="CF121" s="1010">
        <v>6.1</v>
      </c>
      <c r="CG121" s="1011"/>
      <c r="CH121" s="1011"/>
      <c r="CI121" s="1011"/>
      <c r="CJ121" s="1011"/>
      <c r="CK121" s="1106"/>
      <c r="CL121" s="1107"/>
      <c r="CM121" s="1107"/>
      <c r="CN121" s="1107"/>
      <c r="CO121" s="1108"/>
      <c r="CP121" s="1116" t="s">
        <v>484</v>
      </c>
      <c r="CQ121" s="1117"/>
      <c r="CR121" s="1117"/>
      <c r="CS121" s="1117"/>
      <c r="CT121" s="1117"/>
      <c r="CU121" s="1117"/>
      <c r="CV121" s="1117"/>
      <c r="CW121" s="1117"/>
      <c r="CX121" s="1117"/>
      <c r="CY121" s="1117"/>
      <c r="CZ121" s="1117"/>
      <c r="DA121" s="1117"/>
      <c r="DB121" s="1117"/>
      <c r="DC121" s="1117"/>
      <c r="DD121" s="1117"/>
      <c r="DE121" s="1117"/>
      <c r="DF121" s="1118"/>
      <c r="DG121" s="1015">
        <v>162661</v>
      </c>
      <c r="DH121" s="1016"/>
      <c r="DI121" s="1016"/>
      <c r="DJ121" s="1016"/>
      <c r="DK121" s="1016"/>
      <c r="DL121" s="1016">
        <v>207706</v>
      </c>
      <c r="DM121" s="1016"/>
      <c r="DN121" s="1016"/>
      <c r="DO121" s="1016"/>
      <c r="DP121" s="1016"/>
      <c r="DQ121" s="1016">
        <v>229830</v>
      </c>
      <c r="DR121" s="1016"/>
      <c r="DS121" s="1016"/>
      <c r="DT121" s="1016"/>
      <c r="DU121" s="1016"/>
      <c r="DV121" s="1017">
        <v>8.4</v>
      </c>
      <c r="DW121" s="1017"/>
      <c r="DX121" s="1017"/>
      <c r="DY121" s="1017"/>
      <c r="DZ121" s="1018"/>
    </row>
    <row r="122" spans="1:130" s="248" customFormat="1" ht="26.25" customHeight="1" x14ac:dyDescent="0.15">
      <c r="A122" s="1155"/>
      <c r="B122" s="1042"/>
      <c r="C122" s="1012" t="s">
        <v>463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447</v>
      </c>
      <c r="AB122" s="1055"/>
      <c r="AC122" s="1055"/>
      <c r="AD122" s="1055"/>
      <c r="AE122" s="1056"/>
      <c r="AF122" s="1057" t="s">
        <v>447</v>
      </c>
      <c r="AG122" s="1055"/>
      <c r="AH122" s="1055"/>
      <c r="AI122" s="1055"/>
      <c r="AJ122" s="1056"/>
      <c r="AK122" s="1057" t="s">
        <v>447</v>
      </c>
      <c r="AL122" s="1055"/>
      <c r="AM122" s="1055"/>
      <c r="AN122" s="1055"/>
      <c r="AO122" s="1056"/>
      <c r="AP122" s="1058" t="s">
        <v>447</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3577647</v>
      </c>
      <c r="BR122" s="1094"/>
      <c r="BS122" s="1094"/>
      <c r="BT122" s="1094"/>
      <c r="BU122" s="1094"/>
      <c r="BV122" s="1094">
        <v>3792231</v>
      </c>
      <c r="BW122" s="1094"/>
      <c r="BX122" s="1094"/>
      <c r="BY122" s="1094"/>
      <c r="BZ122" s="1094"/>
      <c r="CA122" s="1094">
        <v>3782773</v>
      </c>
      <c r="CB122" s="1094"/>
      <c r="CC122" s="1094"/>
      <c r="CD122" s="1094"/>
      <c r="CE122" s="1094"/>
      <c r="CF122" s="1114">
        <v>137.80000000000001</v>
      </c>
      <c r="CG122" s="1115"/>
      <c r="CH122" s="1115"/>
      <c r="CI122" s="1115"/>
      <c r="CJ122" s="1115"/>
      <c r="CK122" s="1106"/>
      <c r="CL122" s="1107"/>
      <c r="CM122" s="1107"/>
      <c r="CN122" s="1107"/>
      <c r="CO122" s="1108"/>
      <c r="CP122" s="1116" t="s">
        <v>486</v>
      </c>
      <c r="CQ122" s="1117"/>
      <c r="CR122" s="1117"/>
      <c r="CS122" s="1117"/>
      <c r="CT122" s="1117"/>
      <c r="CU122" s="1117"/>
      <c r="CV122" s="1117"/>
      <c r="CW122" s="1117"/>
      <c r="CX122" s="1117"/>
      <c r="CY122" s="1117"/>
      <c r="CZ122" s="1117"/>
      <c r="DA122" s="1117"/>
      <c r="DB122" s="1117"/>
      <c r="DC122" s="1117"/>
      <c r="DD122" s="1117"/>
      <c r="DE122" s="1117"/>
      <c r="DF122" s="1118"/>
      <c r="DG122" s="1015">
        <v>36460</v>
      </c>
      <c r="DH122" s="1016"/>
      <c r="DI122" s="1016"/>
      <c r="DJ122" s="1016"/>
      <c r="DK122" s="1016"/>
      <c r="DL122" s="1016">
        <v>35489</v>
      </c>
      <c r="DM122" s="1016"/>
      <c r="DN122" s="1016"/>
      <c r="DO122" s="1016"/>
      <c r="DP122" s="1016"/>
      <c r="DQ122" s="1016">
        <v>35853</v>
      </c>
      <c r="DR122" s="1016"/>
      <c r="DS122" s="1016"/>
      <c r="DT122" s="1016"/>
      <c r="DU122" s="1016"/>
      <c r="DV122" s="1017">
        <v>1.3</v>
      </c>
      <c r="DW122" s="1017"/>
      <c r="DX122" s="1017"/>
      <c r="DY122" s="1017"/>
      <c r="DZ122" s="1018"/>
    </row>
    <row r="123" spans="1:130" s="248" customFormat="1" ht="26.25" customHeight="1" x14ac:dyDescent="0.15">
      <c r="A123" s="1155"/>
      <c r="B123" s="1042"/>
      <c r="C123" s="1012" t="s">
        <v>470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3300</v>
      </c>
      <c r="AB123" s="1055"/>
      <c r="AC123" s="1055"/>
      <c r="AD123" s="1055"/>
      <c r="AE123" s="1056"/>
      <c r="AF123" s="1057">
        <v>3300</v>
      </c>
      <c r="AG123" s="1055"/>
      <c r="AH123" s="1055"/>
      <c r="AI123" s="1055"/>
      <c r="AJ123" s="1056"/>
      <c r="AK123" s="1057">
        <v>3300</v>
      </c>
      <c r="AL123" s="1055"/>
      <c r="AM123" s="1055"/>
      <c r="AN123" s="1055"/>
      <c r="AO123" s="1056"/>
      <c r="AP123" s="1058">
        <v>0.1</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487</v>
      </c>
      <c r="BP123" s="1102"/>
      <c r="BQ123" s="1161">
        <v>5519028</v>
      </c>
      <c r="BR123" s="1162"/>
      <c r="BS123" s="1162"/>
      <c r="BT123" s="1162"/>
      <c r="BU123" s="1162"/>
      <c r="BV123" s="1162">
        <v>5502726</v>
      </c>
      <c r="BW123" s="1162"/>
      <c r="BX123" s="1162"/>
      <c r="BY123" s="1162"/>
      <c r="BZ123" s="1162"/>
      <c r="CA123" s="1162">
        <v>5543201</v>
      </c>
      <c r="CB123" s="1162"/>
      <c r="CC123" s="1162"/>
      <c r="CD123" s="1162"/>
      <c r="CE123" s="1162"/>
      <c r="CF123" s="1095"/>
      <c r="CG123" s="1096"/>
      <c r="CH123" s="1096"/>
      <c r="CI123" s="1096"/>
      <c r="CJ123" s="1097"/>
      <c r="CK123" s="1106"/>
      <c r="CL123" s="1107"/>
      <c r="CM123" s="1107"/>
      <c r="CN123" s="1107"/>
      <c r="CO123" s="1108"/>
      <c r="CP123" s="1116" t="s">
        <v>488</v>
      </c>
      <c r="CQ123" s="1117"/>
      <c r="CR123" s="1117"/>
      <c r="CS123" s="1117"/>
      <c r="CT123" s="1117"/>
      <c r="CU123" s="1117"/>
      <c r="CV123" s="1117"/>
      <c r="CW123" s="1117"/>
      <c r="CX123" s="1117"/>
      <c r="CY123" s="1117"/>
      <c r="CZ123" s="1117"/>
      <c r="DA123" s="1117"/>
      <c r="DB123" s="1117"/>
      <c r="DC123" s="1117"/>
      <c r="DD123" s="1117"/>
      <c r="DE123" s="1117"/>
      <c r="DF123" s="1118"/>
      <c r="DG123" s="1054">
        <v>21752</v>
      </c>
      <c r="DH123" s="1055"/>
      <c r="DI123" s="1055"/>
      <c r="DJ123" s="1055"/>
      <c r="DK123" s="1056"/>
      <c r="DL123" s="1057">
        <v>15574</v>
      </c>
      <c r="DM123" s="1055"/>
      <c r="DN123" s="1055"/>
      <c r="DO123" s="1055"/>
      <c r="DP123" s="1056"/>
      <c r="DQ123" s="1057">
        <v>10753</v>
      </c>
      <c r="DR123" s="1055"/>
      <c r="DS123" s="1055"/>
      <c r="DT123" s="1055"/>
      <c r="DU123" s="1056"/>
      <c r="DV123" s="1058">
        <v>0.4</v>
      </c>
      <c r="DW123" s="1059"/>
      <c r="DX123" s="1059"/>
      <c r="DY123" s="1059"/>
      <c r="DZ123" s="1060"/>
    </row>
    <row r="124" spans="1:130" s="248" customFormat="1" ht="26.25" customHeight="1" thickBot="1" x14ac:dyDescent="0.2">
      <c r="A124" s="1155"/>
      <c r="B124" s="1042"/>
      <c r="C124" s="1012" t="s">
        <v>473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447</v>
      </c>
      <c r="AB124" s="1055"/>
      <c r="AC124" s="1055"/>
      <c r="AD124" s="1055"/>
      <c r="AE124" s="1056"/>
      <c r="AF124" s="1057" t="s">
        <v>447</v>
      </c>
      <c r="AG124" s="1055"/>
      <c r="AH124" s="1055"/>
      <c r="AI124" s="1055"/>
      <c r="AJ124" s="1056"/>
      <c r="AK124" s="1057" t="s">
        <v>447</v>
      </c>
      <c r="AL124" s="1055"/>
      <c r="AM124" s="1055"/>
      <c r="AN124" s="1055"/>
      <c r="AO124" s="1056"/>
      <c r="AP124" s="1058" t="s">
        <v>450</v>
      </c>
      <c r="AQ124" s="1059"/>
      <c r="AR124" s="1059"/>
      <c r="AS124" s="1059"/>
      <c r="AT124" s="1060"/>
      <c r="AU124" s="1157" t="s">
        <v>489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44.1</v>
      </c>
      <c r="BR124" s="1124"/>
      <c r="BS124" s="1124"/>
      <c r="BT124" s="1124"/>
      <c r="BU124" s="1124"/>
      <c r="BV124" s="1124">
        <v>53.1</v>
      </c>
      <c r="BW124" s="1124"/>
      <c r="BX124" s="1124"/>
      <c r="BY124" s="1124"/>
      <c r="BZ124" s="1124"/>
      <c r="CA124" s="1124">
        <v>45</v>
      </c>
      <c r="CB124" s="1124"/>
      <c r="CC124" s="1124"/>
      <c r="CD124" s="1124"/>
      <c r="CE124" s="1124"/>
      <c r="CF124" s="1125"/>
      <c r="CG124" s="1126"/>
      <c r="CH124" s="1126"/>
      <c r="CI124" s="1126"/>
      <c r="CJ124" s="1127"/>
      <c r="CK124" s="1109"/>
      <c r="CL124" s="1109"/>
      <c r="CM124" s="1109"/>
      <c r="CN124" s="1109"/>
      <c r="CO124" s="1110"/>
      <c r="CP124" s="1116" t="s">
        <v>490</v>
      </c>
      <c r="CQ124" s="1117"/>
      <c r="CR124" s="1117"/>
      <c r="CS124" s="1117"/>
      <c r="CT124" s="1117"/>
      <c r="CU124" s="1117"/>
      <c r="CV124" s="1117"/>
      <c r="CW124" s="1117"/>
      <c r="CX124" s="1117"/>
      <c r="CY124" s="1117"/>
      <c r="CZ124" s="1117"/>
      <c r="DA124" s="1117"/>
      <c r="DB124" s="1117"/>
      <c r="DC124" s="1117"/>
      <c r="DD124" s="1117"/>
      <c r="DE124" s="1117"/>
      <c r="DF124" s="1118"/>
      <c r="DG124" s="1101" t="s">
        <v>447</v>
      </c>
      <c r="DH124" s="1080"/>
      <c r="DI124" s="1080"/>
      <c r="DJ124" s="1080"/>
      <c r="DK124" s="1081"/>
      <c r="DL124" s="1079" t="s">
        <v>447</v>
      </c>
      <c r="DM124" s="1080"/>
      <c r="DN124" s="1080"/>
      <c r="DO124" s="1080"/>
      <c r="DP124" s="1081"/>
      <c r="DQ124" s="1079" t="s">
        <v>447</v>
      </c>
      <c r="DR124" s="1080"/>
      <c r="DS124" s="1080"/>
      <c r="DT124" s="1080"/>
      <c r="DU124" s="1081"/>
      <c r="DV124" s="1082" t="s">
        <v>447</v>
      </c>
      <c r="DW124" s="1083"/>
      <c r="DX124" s="1083"/>
      <c r="DY124" s="1083"/>
      <c r="DZ124" s="1084"/>
    </row>
    <row r="125" spans="1:130" s="248" customFormat="1" ht="26.25" customHeight="1" x14ac:dyDescent="0.15">
      <c r="A125" s="1155"/>
      <c r="B125" s="1042"/>
      <c r="C125" s="1012" t="s">
        <v>475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447</v>
      </c>
      <c r="AB125" s="1055"/>
      <c r="AC125" s="1055"/>
      <c r="AD125" s="1055"/>
      <c r="AE125" s="1056"/>
      <c r="AF125" s="1057" t="s">
        <v>447</v>
      </c>
      <c r="AG125" s="1055"/>
      <c r="AH125" s="1055"/>
      <c r="AI125" s="1055"/>
      <c r="AJ125" s="1056"/>
      <c r="AK125" s="1057" t="s">
        <v>447</v>
      </c>
      <c r="AL125" s="1055"/>
      <c r="AM125" s="1055"/>
      <c r="AN125" s="1055"/>
      <c r="AO125" s="1056"/>
      <c r="AP125" s="1058" t="s">
        <v>447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491</v>
      </c>
      <c r="CL125" s="1104"/>
      <c r="CM125" s="1104"/>
      <c r="CN125" s="1104"/>
      <c r="CO125" s="1105"/>
      <c r="CP125" s="1036" t="s">
        <v>492</v>
      </c>
      <c r="CQ125" s="985"/>
      <c r="CR125" s="985"/>
      <c r="CS125" s="985"/>
      <c r="CT125" s="985"/>
      <c r="CU125" s="985"/>
      <c r="CV125" s="985"/>
      <c r="CW125" s="985"/>
      <c r="CX125" s="985"/>
      <c r="CY125" s="985"/>
      <c r="CZ125" s="985"/>
      <c r="DA125" s="985"/>
      <c r="DB125" s="985"/>
      <c r="DC125" s="985"/>
      <c r="DD125" s="985"/>
      <c r="DE125" s="985"/>
      <c r="DF125" s="986"/>
      <c r="DG125" s="1022" t="s">
        <v>447</v>
      </c>
      <c r="DH125" s="1023"/>
      <c r="DI125" s="1023"/>
      <c r="DJ125" s="1023"/>
      <c r="DK125" s="1023"/>
      <c r="DL125" s="1023" t="s">
        <v>447</v>
      </c>
      <c r="DM125" s="1023"/>
      <c r="DN125" s="1023"/>
      <c r="DO125" s="1023"/>
      <c r="DP125" s="1023"/>
      <c r="DQ125" s="1023" t="s">
        <v>447</v>
      </c>
      <c r="DR125" s="1023"/>
      <c r="DS125" s="1023"/>
      <c r="DT125" s="1023"/>
      <c r="DU125" s="1023"/>
      <c r="DV125" s="1024" t="s">
        <v>447</v>
      </c>
      <c r="DW125" s="1024"/>
      <c r="DX125" s="1024"/>
      <c r="DY125" s="1024"/>
      <c r="DZ125" s="1025"/>
    </row>
    <row r="126" spans="1:130" s="248" customFormat="1" ht="26.25" customHeight="1" thickBot="1" x14ac:dyDescent="0.2">
      <c r="A126" s="1155"/>
      <c r="B126" s="1042"/>
      <c r="C126" s="1012" t="s">
        <v>477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447</v>
      </c>
      <c r="AB126" s="1055"/>
      <c r="AC126" s="1055"/>
      <c r="AD126" s="1055"/>
      <c r="AE126" s="1056"/>
      <c r="AF126" s="1057" t="s">
        <v>446</v>
      </c>
      <c r="AG126" s="1055"/>
      <c r="AH126" s="1055"/>
      <c r="AI126" s="1055"/>
      <c r="AJ126" s="1056"/>
      <c r="AK126" s="1057" t="s">
        <v>447</v>
      </c>
      <c r="AL126" s="1055"/>
      <c r="AM126" s="1055"/>
      <c r="AN126" s="1055"/>
      <c r="AO126" s="1056"/>
      <c r="AP126" s="1058" t="s">
        <v>447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t="s">
        <v>447</v>
      </c>
      <c r="DH126" s="1016"/>
      <c r="DI126" s="1016"/>
      <c r="DJ126" s="1016"/>
      <c r="DK126" s="1016"/>
      <c r="DL126" s="1016" t="s">
        <v>447</v>
      </c>
      <c r="DM126" s="1016"/>
      <c r="DN126" s="1016"/>
      <c r="DO126" s="1016"/>
      <c r="DP126" s="1016"/>
      <c r="DQ126" s="1016" t="s">
        <v>447</v>
      </c>
      <c r="DR126" s="1016"/>
      <c r="DS126" s="1016"/>
      <c r="DT126" s="1016"/>
      <c r="DU126" s="1016"/>
      <c r="DV126" s="1017" t="s">
        <v>447</v>
      </c>
      <c r="DW126" s="1017"/>
      <c r="DX126" s="1017"/>
      <c r="DY126" s="1017"/>
      <c r="DZ126" s="1018"/>
    </row>
    <row r="127" spans="1:130" s="248" customFormat="1" ht="26.25" customHeight="1" x14ac:dyDescent="0.15">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264</v>
      </c>
      <c r="AB127" s="1055"/>
      <c r="AC127" s="1055"/>
      <c r="AD127" s="1055"/>
      <c r="AE127" s="1056"/>
      <c r="AF127" s="1057">
        <v>197</v>
      </c>
      <c r="AG127" s="1055"/>
      <c r="AH127" s="1055"/>
      <c r="AI127" s="1055"/>
      <c r="AJ127" s="1056"/>
      <c r="AK127" s="1057">
        <v>124</v>
      </c>
      <c r="AL127" s="1055"/>
      <c r="AM127" s="1055"/>
      <c r="AN127" s="1055"/>
      <c r="AO127" s="1056"/>
      <c r="AP127" s="1058">
        <v>0</v>
      </c>
      <c r="AQ127" s="1059"/>
      <c r="AR127" s="1059"/>
      <c r="AS127" s="1059"/>
      <c r="AT127" s="1060"/>
      <c r="AU127" s="284"/>
      <c r="AV127" s="284"/>
      <c r="AW127" s="284"/>
      <c r="AX127" s="1128" t="s">
        <v>495</v>
      </c>
      <c r="AY127" s="1129"/>
      <c r="AZ127" s="1129"/>
      <c r="BA127" s="1129"/>
      <c r="BB127" s="1129"/>
      <c r="BC127" s="1129"/>
      <c r="BD127" s="1129"/>
      <c r="BE127" s="1130"/>
      <c r="BF127" s="1131" t="s">
        <v>496</v>
      </c>
      <c r="BG127" s="1129"/>
      <c r="BH127" s="1129"/>
      <c r="BI127" s="1129"/>
      <c r="BJ127" s="1129"/>
      <c r="BK127" s="1129"/>
      <c r="BL127" s="1130"/>
      <c r="BM127" s="1131" t="s">
        <v>497</v>
      </c>
      <c r="BN127" s="1129"/>
      <c r="BO127" s="1129"/>
      <c r="BP127" s="1129"/>
      <c r="BQ127" s="1129"/>
      <c r="BR127" s="1129"/>
      <c r="BS127" s="1130"/>
      <c r="BT127" s="1131" t="s">
        <v>498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499</v>
      </c>
      <c r="CQ127" s="1046"/>
      <c r="CR127" s="1046"/>
      <c r="CS127" s="1046"/>
      <c r="CT127" s="1046"/>
      <c r="CU127" s="1046"/>
      <c r="CV127" s="1046"/>
      <c r="CW127" s="1046"/>
      <c r="CX127" s="1046"/>
      <c r="CY127" s="1046"/>
      <c r="CZ127" s="1046"/>
      <c r="DA127" s="1046"/>
      <c r="DB127" s="1046"/>
      <c r="DC127" s="1046"/>
      <c r="DD127" s="1046"/>
      <c r="DE127" s="1046"/>
      <c r="DF127" s="1047"/>
      <c r="DG127" s="1015" t="s">
        <v>447</v>
      </c>
      <c r="DH127" s="1016"/>
      <c r="DI127" s="1016"/>
      <c r="DJ127" s="1016"/>
      <c r="DK127" s="1016"/>
      <c r="DL127" s="1016" t="s">
        <v>447</v>
      </c>
      <c r="DM127" s="1016"/>
      <c r="DN127" s="1016"/>
      <c r="DO127" s="1016"/>
      <c r="DP127" s="1016"/>
      <c r="DQ127" s="1016" t="s">
        <v>447</v>
      </c>
      <c r="DR127" s="1016"/>
      <c r="DS127" s="1016"/>
      <c r="DT127" s="1016"/>
      <c r="DU127" s="1016"/>
      <c r="DV127" s="1017" t="s">
        <v>447</v>
      </c>
      <c r="DW127" s="1017"/>
      <c r="DX127" s="1017"/>
      <c r="DY127" s="1017"/>
      <c r="DZ127" s="1018"/>
    </row>
    <row r="128" spans="1:130" s="248" customFormat="1" ht="26.25" customHeight="1" thickBot="1" x14ac:dyDescent="0.2">
      <c r="A128" s="1139" t="s">
        <v>500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501</v>
      </c>
      <c r="X128" s="1141"/>
      <c r="Y128" s="1141"/>
      <c r="Z128" s="1142"/>
      <c r="AA128" s="1143">
        <v>30206</v>
      </c>
      <c r="AB128" s="1144"/>
      <c r="AC128" s="1144"/>
      <c r="AD128" s="1144"/>
      <c r="AE128" s="1145"/>
      <c r="AF128" s="1146">
        <v>31883</v>
      </c>
      <c r="AG128" s="1144"/>
      <c r="AH128" s="1144"/>
      <c r="AI128" s="1144"/>
      <c r="AJ128" s="1145"/>
      <c r="AK128" s="1146">
        <v>27985</v>
      </c>
      <c r="AL128" s="1144"/>
      <c r="AM128" s="1144"/>
      <c r="AN128" s="1144"/>
      <c r="AO128" s="1145"/>
      <c r="AP128" s="1147"/>
      <c r="AQ128" s="1148"/>
      <c r="AR128" s="1148"/>
      <c r="AS128" s="1148"/>
      <c r="AT128" s="1149"/>
      <c r="AU128" s="284"/>
      <c r="AV128" s="284"/>
      <c r="AW128" s="284"/>
      <c r="AX128" s="984" t="s">
        <v>502</v>
      </c>
      <c r="AY128" s="985"/>
      <c r="AZ128" s="985"/>
      <c r="BA128" s="985"/>
      <c r="BB128" s="985"/>
      <c r="BC128" s="985"/>
      <c r="BD128" s="985"/>
      <c r="BE128" s="986"/>
      <c r="BF128" s="1150" t="s">
        <v>447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503</v>
      </c>
      <c r="CQ128" s="1133"/>
      <c r="CR128" s="1133"/>
      <c r="CS128" s="1133"/>
      <c r="CT128" s="1133"/>
      <c r="CU128" s="1133"/>
      <c r="CV128" s="1133"/>
      <c r="CW128" s="1133"/>
      <c r="CX128" s="1133"/>
      <c r="CY128" s="1133"/>
      <c r="CZ128" s="1133"/>
      <c r="DA128" s="1133"/>
      <c r="DB128" s="1133"/>
      <c r="DC128" s="1133"/>
      <c r="DD128" s="1133"/>
      <c r="DE128" s="1133"/>
      <c r="DF128" s="1134"/>
      <c r="DG128" s="1135" t="s">
        <v>448</v>
      </c>
      <c r="DH128" s="1136"/>
      <c r="DI128" s="1136"/>
      <c r="DJ128" s="1136"/>
      <c r="DK128" s="1136"/>
      <c r="DL128" s="1136" t="s">
        <v>448</v>
      </c>
      <c r="DM128" s="1136"/>
      <c r="DN128" s="1136"/>
      <c r="DO128" s="1136"/>
      <c r="DP128" s="1136"/>
      <c r="DQ128" s="1136" t="s">
        <v>447</v>
      </c>
      <c r="DR128" s="1136"/>
      <c r="DS128" s="1136"/>
      <c r="DT128" s="1136"/>
      <c r="DU128" s="1136"/>
      <c r="DV128" s="1137" t="s">
        <v>448</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504</v>
      </c>
      <c r="X129" s="1170"/>
      <c r="Y129" s="1170"/>
      <c r="Z129" s="1171"/>
      <c r="AA129" s="1054">
        <v>3002842</v>
      </c>
      <c r="AB129" s="1055"/>
      <c r="AC129" s="1055"/>
      <c r="AD129" s="1055"/>
      <c r="AE129" s="1056"/>
      <c r="AF129" s="1057">
        <v>2950445</v>
      </c>
      <c r="AG129" s="1055"/>
      <c r="AH129" s="1055"/>
      <c r="AI129" s="1055"/>
      <c r="AJ129" s="1056"/>
      <c r="AK129" s="1057">
        <v>3087921</v>
      </c>
      <c r="AL129" s="1055"/>
      <c r="AM129" s="1055"/>
      <c r="AN129" s="1055"/>
      <c r="AO129" s="1056"/>
      <c r="AP129" s="1172"/>
      <c r="AQ129" s="1173"/>
      <c r="AR129" s="1173"/>
      <c r="AS129" s="1173"/>
      <c r="AT129" s="1174"/>
      <c r="AU129" s="286"/>
      <c r="AV129" s="286"/>
      <c r="AW129" s="286"/>
      <c r="AX129" s="1163" t="s">
        <v>505</v>
      </c>
      <c r="AY129" s="1046"/>
      <c r="AZ129" s="1046"/>
      <c r="BA129" s="1046"/>
      <c r="BB129" s="1046"/>
      <c r="BC129" s="1046"/>
      <c r="BD129" s="1046"/>
      <c r="BE129" s="1047"/>
      <c r="BF129" s="1164" t="s">
        <v>506</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508</v>
      </c>
      <c r="X130" s="1170"/>
      <c r="Y130" s="1170"/>
      <c r="Z130" s="1171"/>
      <c r="AA130" s="1054">
        <v>395277</v>
      </c>
      <c r="AB130" s="1055"/>
      <c r="AC130" s="1055"/>
      <c r="AD130" s="1055"/>
      <c r="AE130" s="1056"/>
      <c r="AF130" s="1057">
        <v>352072</v>
      </c>
      <c r="AG130" s="1055"/>
      <c r="AH130" s="1055"/>
      <c r="AI130" s="1055"/>
      <c r="AJ130" s="1056"/>
      <c r="AK130" s="1057">
        <v>343139</v>
      </c>
      <c r="AL130" s="1055"/>
      <c r="AM130" s="1055"/>
      <c r="AN130" s="1055"/>
      <c r="AO130" s="1056"/>
      <c r="AP130" s="1172"/>
      <c r="AQ130" s="1173"/>
      <c r="AR130" s="1173"/>
      <c r="AS130" s="1173"/>
      <c r="AT130" s="1174"/>
      <c r="AU130" s="286"/>
      <c r="AV130" s="286"/>
      <c r="AW130" s="286"/>
      <c r="AX130" s="1163" t="s">
        <v>509</v>
      </c>
      <c r="AY130" s="1046"/>
      <c r="AZ130" s="1046"/>
      <c r="BA130" s="1046"/>
      <c r="BB130" s="1046"/>
      <c r="BC130" s="1046"/>
      <c r="BD130" s="1046"/>
      <c r="BE130" s="1047"/>
      <c r="BF130" s="1200">
        <v>11.9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510</v>
      </c>
      <c r="X131" s="1208"/>
      <c r="Y131" s="1208"/>
      <c r="Z131" s="1209"/>
      <c r="AA131" s="1101">
        <v>2607565</v>
      </c>
      <c r="AB131" s="1080"/>
      <c r="AC131" s="1080"/>
      <c r="AD131" s="1080"/>
      <c r="AE131" s="1081"/>
      <c r="AF131" s="1079">
        <v>2598373</v>
      </c>
      <c r="AG131" s="1080"/>
      <c r="AH131" s="1080"/>
      <c r="AI131" s="1080"/>
      <c r="AJ131" s="1081"/>
      <c r="AK131" s="1079">
        <v>2744782</v>
      </c>
      <c r="AL131" s="1080"/>
      <c r="AM131" s="1080"/>
      <c r="AN131" s="1080"/>
      <c r="AO131" s="1081"/>
      <c r="AP131" s="1210"/>
      <c r="AQ131" s="1211"/>
      <c r="AR131" s="1211"/>
      <c r="AS131" s="1211"/>
      <c r="AT131" s="1212"/>
      <c r="AU131" s="286"/>
      <c r="AV131" s="286"/>
      <c r="AW131" s="286"/>
      <c r="AX131" s="1182" t="s">
        <v>511</v>
      </c>
      <c r="AY131" s="1133"/>
      <c r="AZ131" s="1133"/>
      <c r="BA131" s="1133"/>
      <c r="BB131" s="1133"/>
      <c r="BC131" s="1133"/>
      <c r="BD131" s="1133"/>
      <c r="BE131" s="1134"/>
      <c r="BF131" s="1183">
        <v>45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513</v>
      </c>
      <c r="W132" s="1193"/>
      <c r="X132" s="1193"/>
      <c r="Y132" s="1193"/>
      <c r="Z132" s="1194"/>
      <c r="AA132" s="1195">
        <v>12.71630813</v>
      </c>
      <c r="AB132" s="1196"/>
      <c r="AC132" s="1196"/>
      <c r="AD132" s="1196"/>
      <c r="AE132" s="1197"/>
      <c r="AF132" s="1198">
        <v>11.857766379999999</v>
      </c>
      <c r="AG132" s="1196"/>
      <c r="AH132" s="1196"/>
      <c r="AI132" s="1196"/>
      <c r="AJ132" s="1197"/>
      <c r="AK132" s="1198">
        <v>11.32694691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514</v>
      </c>
      <c r="W133" s="1176"/>
      <c r="X133" s="1176"/>
      <c r="Y133" s="1176"/>
      <c r="Z133" s="1177"/>
      <c r="AA133" s="1178">
        <v>12.6</v>
      </c>
      <c r="AB133" s="1179"/>
      <c r="AC133" s="1179"/>
      <c r="AD133" s="1179"/>
      <c r="AE133" s="1180"/>
      <c r="AF133" s="1178">
        <v>12.4</v>
      </c>
      <c r="AG133" s="1179"/>
      <c r="AH133" s="1179"/>
      <c r="AI133" s="1179"/>
      <c r="AJ133" s="1180"/>
      <c r="AK133" s="1178">
        <v>11.9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zn67nRiq1X/pp9/8fEVx0E9d4CsB1xOCeD7udXAsz+8i0S15YRcGiPjEn+LUlZc2Lqqh+oJISixvWvVr5/iA==" saltValue="c60QCY4XB9PpwMvUM36uN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lmaT+xR2Ki5VlZw28cbRZfDm8l5AIgTaM15CNkOboePKXzL1s5H5Wqc/YgGPd7zs1ke3mkvbN/U3TgZKtF2Pg==" saltValue="ftv8R2ysjRtWsdJJRNzp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Yy6b0TT+9lZzO3zpOnJfdt8eOUDPzHj0XEWaDF9Kd8Q0FcUR5oYYaq0JuySjlKrWSRdwmCj7GZ08nNb6y3iSg==" saltValue="HmVK8O3+ToS1o3nr7AjX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0" zoomScaleSheetLayoutView="5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523</v>
      </c>
      <c r="AL9" s="1216"/>
      <c r="AM9" s="1216"/>
      <c r="AN9" s="1217"/>
      <c r="AO9" s="314">
        <v>955405</v>
      </c>
      <c r="AP9" s="314">
        <v>186931</v>
      </c>
      <c r="AQ9" s="315">
        <v>131552</v>
      </c>
      <c r="AR9" s="316">
        <v>42.1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524</v>
      </c>
      <c r="AL10" s="1216"/>
      <c r="AM10" s="1216"/>
      <c r="AN10" s="1217"/>
      <c r="AO10" s="317">
        <v>5934</v>
      </c>
      <c r="AP10" s="317">
        <v>1161</v>
      </c>
      <c r="AQ10" s="318">
        <v>15222</v>
      </c>
      <c r="AR10" s="319">
        <v>-92.4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525</v>
      </c>
      <c r="AL11" s="1216"/>
      <c r="AM11" s="1216"/>
      <c r="AN11" s="1217"/>
      <c r="AO11" s="317">
        <v>13184</v>
      </c>
      <c r="AP11" s="317">
        <v>2580</v>
      </c>
      <c r="AQ11" s="318">
        <v>927</v>
      </c>
      <c r="AR11" s="319">
        <v>178.3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526</v>
      </c>
      <c r="AL12" s="1216"/>
      <c r="AM12" s="1216"/>
      <c r="AN12" s="1217"/>
      <c r="AO12" s="317" t="s">
        <v>527</v>
      </c>
      <c r="AP12" s="317" t="s">
        <v>527</v>
      </c>
      <c r="AQ12" s="318" t="s">
        <v>527</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528</v>
      </c>
      <c r="AL13" s="1216"/>
      <c r="AM13" s="1216"/>
      <c r="AN13" s="1217"/>
      <c r="AO13" s="317">
        <v>98000</v>
      </c>
      <c r="AP13" s="317">
        <v>19174</v>
      </c>
      <c r="AQ13" s="318">
        <v>5186</v>
      </c>
      <c r="AR13" s="319">
        <v>269.7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529</v>
      </c>
      <c r="AL14" s="1216"/>
      <c r="AM14" s="1216"/>
      <c r="AN14" s="1217"/>
      <c r="AO14" s="317">
        <v>13246</v>
      </c>
      <c r="AP14" s="317">
        <v>2592</v>
      </c>
      <c r="AQ14" s="318">
        <v>3097</v>
      </c>
      <c r="AR14" s="319">
        <v>-16.3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530</v>
      </c>
      <c r="AL15" s="1222"/>
      <c r="AM15" s="1222"/>
      <c r="AN15" s="1223"/>
      <c r="AO15" s="317">
        <v>-82169</v>
      </c>
      <c r="AP15" s="317">
        <v>-16077</v>
      </c>
      <c r="AQ15" s="318">
        <v>-10369</v>
      </c>
      <c r="AR15" s="319">
        <v>55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1003600</v>
      </c>
      <c r="AP16" s="317">
        <v>196361</v>
      </c>
      <c r="AQ16" s="318">
        <v>145615</v>
      </c>
      <c r="AR16" s="319">
        <v>34.799999999999997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535</v>
      </c>
      <c r="AL21" s="1225"/>
      <c r="AM21" s="1225"/>
      <c r="AN21" s="1226"/>
      <c r="AO21" s="330">
        <v>20.94</v>
      </c>
      <c r="AP21" s="331">
        <v>13.36</v>
      </c>
      <c r="AQ21" s="332">
        <v>7.58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536</v>
      </c>
      <c r="AL22" s="1225"/>
      <c r="AM22" s="1225"/>
      <c r="AN22" s="1226"/>
      <c r="AO22" s="335">
        <v>96.9</v>
      </c>
      <c r="AP22" s="336">
        <v>95.8</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540</v>
      </c>
      <c r="AL32" s="1219"/>
      <c r="AM32" s="1219"/>
      <c r="AN32" s="1220"/>
      <c r="AO32" s="345">
        <v>501987</v>
      </c>
      <c r="AP32" s="345">
        <v>98217</v>
      </c>
      <c r="AQ32" s="346">
        <v>74764</v>
      </c>
      <c r="AR32" s="347">
        <v>31.4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541</v>
      </c>
      <c r="AL33" s="1219"/>
      <c r="AM33" s="1219"/>
      <c r="AN33" s="1220"/>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542</v>
      </c>
      <c r="AL34" s="1219"/>
      <c r="AM34" s="1219"/>
      <c r="AN34" s="1220"/>
      <c r="AO34" s="345" t="s">
        <v>527</v>
      </c>
      <c r="AP34" s="345" t="s">
        <v>527</v>
      </c>
      <c r="AQ34" s="346" t="s">
        <v>527</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543</v>
      </c>
      <c r="AL35" s="1219"/>
      <c r="AM35" s="1219"/>
      <c r="AN35" s="1220"/>
      <c r="AO35" s="345">
        <v>169818</v>
      </c>
      <c r="AP35" s="345">
        <v>33226</v>
      </c>
      <c r="AQ35" s="346">
        <v>25584</v>
      </c>
      <c r="AR35" s="347">
        <v>29.9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544</v>
      </c>
      <c r="AL36" s="1219"/>
      <c r="AM36" s="1219"/>
      <c r="AN36" s="1220"/>
      <c r="AO36" s="345">
        <v>6795</v>
      </c>
      <c r="AP36" s="345">
        <v>1329</v>
      </c>
      <c r="AQ36" s="346">
        <v>3670</v>
      </c>
      <c r="AR36" s="347">
        <v>-63.8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545</v>
      </c>
      <c r="AL37" s="1219"/>
      <c r="AM37" s="1219"/>
      <c r="AN37" s="1220"/>
      <c r="AO37" s="345">
        <v>3424</v>
      </c>
      <c r="AP37" s="345">
        <v>670</v>
      </c>
      <c r="AQ37" s="346">
        <v>420</v>
      </c>
      <c r="AR37" s="347">
        <v>59.5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546</v>
      </c>
      <c r="AL38" s="1228"/>
      <c r="AM38" s="1228"/>
      <c r="AN38" s="1229"/>
      <c r="AO38" s="348" t="s">
        <v>527</v>
      </c>
      <c r="AP38" s="348" t="s">
        <v>527</v>
      </c>
      <c r="AQ38" s="349">
        <v>9</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547</v>
      </c>
      <c r="AL39" s="1228"/>
      <c r="AM39" s="1228"/>
      <c r="AN39" s="1229"/>
      <c r="AO39" s="345">
        <v>-27985</v>
      </c>
      <c r="AP39" s="345">
        <v>-5475</v>
      </c>
      <c r="AQ39" s="346">
        <v>-2239</v>
      </c>
      <c r="AR39" s="347">
        <v>144.5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548</v>
      </c>
      <c r="AL40" s="1219"/>
      <c r="AM40" s="1219"/>
      <c r="AN40" s="1220"/>
      <c r="AO40" s="345">
        <v>-343139</v>
      </c>
      <c r="AP40" s="345">
        <v>-67137</v>
      </c>
      <c r="AQ40" s="346">
        <v>-71783</v>
      </c>
      <c r="AR40" s="347">
        <v>-6.5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303</v>
      </c>
      <c r="AL41" s="1231"/>
      <c r="AM41" s="1231"/>
      <c r="AN41" s="1232"/>
      <c r="AO41" s="345">
        <v>310900</v>
      </c>
      <c r="AP41" s="345">
        <v>60830</v>
      </c>
      <c r="AQ41" s="346">
        <v>30425</v>
      </c>
      <c r="AR41" s="347">
        <v>99.9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518</v>
      </c>
      <c r="AN49" s="1235" t="s">
        <v>552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353052</v>
      </c>
      <c r="AN51" s="367">
        <v>62765</v>
      </c>
      <c r="AO51" s="368">
        <v>52.8</v>
      </c>
      <c r="AP51" s="369">
        <v>138651</v>
      </c>
      <c r="AQ51" s="370">
        <v>7.8</v>
      </c>
      <c r="AR51" s="371">
        <v>45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211271</v>
      </c>
      <c r="AN52" s="375">
        <v>37559</v>
      </c>
      <c r="AO52" s="376">
        <v>28.1</v>
      </c>
      <c r="AP52" s="377">
        <v>71211</v>
      </c>
      <c r="AQ52" s="378">
        <v>15.7</v>
      </c>
      <c r="AR52" s="379">
        <v>12.4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667672</v>
      </c>
      <c r="AN53" s="367">
        <v>121021</v>
      </c>
      <c r="AO53" s="368">
        <v>92.8</v>
      </c>
      <c r="AP53" s="369">
        <v>122882</v>
      </c>
      <c r="AQ53" s="370">
        <v>-11.4</v>
      </c>
      <c r="AR53" s="371">
        <v>104.2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468348</v>
      </c>
      <c r="AN54" s="375">
        <v>84892</v>
      </c>
      <c r="AO54" s="376">
        <v>126</v>
      </c>
      <c r="AP54" s="377">
        <v>65785</v>
      </c>
      <c r="AQ54" s="378">
        <v>-7.6</v>
      </c>
      <c r="AR54" s="379">
        <v>133.6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665847</v>
      </c>
      <c r="AN55" s="367">
        <v>121217</v>
      </c>
      <c r="AO55" s="368">
        <v>0.2</v>
      </c>
      <c r="AP55" s="369">
        <v>114790</v>
      </c>
      <c r="AQ55" s="370">
        <v>-6.6</v>
      </c>
      <c r="AR55" s="371">
        <v>6.8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463231</v>
      </c>
      <c r="AN56" s="375">
        <v>84331</v>
      </c>
      <c r="AO56" s="376">
        <v>-0.7</v>
      </c>
      <c r="AP56" s="377">
        <v>55601</v>
      </c>
      <c r="AQ56" s="378">
        <v>-15.5</v>
      </c>
      <c r="AR56" s="379">
        <v>14.8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738451</v>
      </c>
      <c r="AN57" s="367">
        <v>140097</v>
      </c>
      <c r="AO57" s="368">
        <v>15.6</v>
      </c>
      <c r="AP57" s="369">
        <v>126262</v>
      </c>
      <c r="AQ57" s="370">
        <v>10</v>
      </c>
      <c r="AR57" s="371">
        <v>5.6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396392</v>
      </c>
      <c r="AN58" s="375">
        <v>75202</v>
      </c>
      <c r="AO58" s="376">
        <v>-10.8</v>
      </c>
      <c r="AP58" s="377">
        <v>56769</v>
      </c>
      <c r="AQ58" s="378">
        <v>2.1</v>
      </c>
      <c r="AR58" s="379">
        <v>-12.9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855294</v>
      </c>
      <c r="AN59" s="367">
        <v>167344</v>
      </c>
      <c r="AO59" s="368">
        <v>19.399999999999999</v>
      </c>
      <c r="AP59" s="369">
        <v>126525</v>
      </c>
      <c r="AQ59" s="370">
        <v>0.2</v>
      </c>
      <c r="AR59" s="371">
        <v>19.2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355221</v>
      </c>
      <c r="AN60" s="375">
        <v>69501</v>
      </c>
      <c r="AO60" s="376">
        <v>-7.6</v>
      </c>
      <c r="AP60" s="377">
        <v>67052</v>
      </c>
      <c r="AQ60" s="378">
        <v>18.100000000000001</v>
      </c>
      <c r="AR60" s="379">
        <v>-25.7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656063</v>
      </c>
      <c r="AN61" s="382">
        <v>122489</v>
      </c>
      <c r="AO61" s="383">
        <v>36.200000000000003</v>
      </c>
      <c r="AP61" s="384">
        <v>125822</v>
      </c>
      <c r="AQ61" s="385">
        <v>0</v>
      </c>
      <c r="AR61" s="371">
        <v>36.200000000000003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378893</v>
      </c>
      <c r="AN62" s="375">
        <v>70297</v>
      </c>
      <c r="AO62" s="376">
        <v>27</v>
      </c>
      <c r="AP62" s="377">
        <v>63284</v>
      </c>
      <c r="AQ62" s="378">
        <v>2.6</v>
      </c>
      <c r="AR62" s="379">
        <v>24.4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KM8rLbG6W6jBI2edG0vMiYpDa1YUTotCwzbGdlrf7XqSQvwqEyHxACa4/S9Aw39xGR1gXEYeaVxKMmtmiPw0w==" saltValue="UPr4EslVvEx+21ZlVSrjF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hwou1AjTru6uVUq/NkGDMPFcDRU4gSuoIljNhMAZlL4ZWI3yrQ0WjYr5hE+Ga7158LaazbKDV/AS+bSXGXEwEg==" saltValue="1DJ9uh6eCG8OMytE6reD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xc3eYy8a9DxTRToe3rskO7JNtUik4K5INMaUfEMD0WfrbutDZYz3EQ53DytBIGmIOHEJFSBU4g5S8+07+T8CPQ==" saltValue="cz8TsbnS0oo0X+w/SRc3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8" t="s">
        <v>3</v>
      </c>
      <c r="D47" s="1238"/>
      <c r="E47" s="1239"/>
      <c r="F47" s="11">
        <v>51.04</v>
      </c>
      <c r="G47" s="12">
        <v>42.4</v>
      </c>
      <c r="H47" s="12">
        <v>38.08</v>
      </c>
      <c r="I47" s="12">
        <v>33.840000000000003</v>
      </c>
      <c r="J47" s="13">
        <v>30.97</v>
      </c>
    </row>
    <row r="48" spans="2:10" ht="57.75" customHeight="1" x14ac:dyDescent="0.15">
      <c r="B48" s="14"/>
      <c r="C48" s="1240" t="s">
        <v>4</v>
      </c>
      <c r="D48" s="1240"/>
      <c r="E48" s="1241"/>
      <c r="F48" s="15">
        <v>3.87</v>
      </c>
      <c r="G48" s="16">
        <v>4.17</v>
      </c>
      <c r="H48" s="16">
        <v>4.0199999999999996</v>
      </c>
      <c r="I48" s="16">
        <v>5.01</v>
      </c>
      <c r="J48" s="17">
        <v>5.09</v>
      </c>
    </row>
    <row r="49" spans="2:10" ht="57.75" customHeight="1" thickBot="1" x14ac:dyDescent="0.2">
      <c r="B49" s="18"/>
      <c r="C49" s="1242" t="s">
        <v>5</v>
      </c>
      <c r="D49" s="1242"/>
      <c r="E49" s="1243"/>
      <c r="F49" s="19">
        <v>1.67</v>
      </c>
      <c r="G49" s="20" t="s">
        <v>573</v>
      </c>
      <c r="H49" s="20" t="s">
        <v>574</v>
      </c>
      <c r="I49" s="20" t="s">
        <v>575</v>
      </c>
      <c r="J49" s="21" t="s">
        <v>576</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38d9hUOeQI2Y14CxZTk115IwOI3SSuWmb7+6++ZvkaWwPBl5FCkCxahLDOsxUauOawNbUsHlXf9ovnrzOGvw1A==" saltValue="HUFnGLJ4q42Y3uIz/MuP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0" t="s">
        <v>577</v>
      </c>
      <c r="D34" s="1250"/>
      <c r="E34" s="1251"/>
      <c r="F34" s="32" t="s">
        <v>578</v>
      </c>
      <c r="G34" s="33" t="s">
        <v>579</v>
      </c>
      <c r="H34" s="33" t="s">
        <v>580</v>
      </c>
      <c r="I34" s="33" t="s">
        <v>581</v>
      </c>
      <c r="J34" s="34" t="s">
        <v>582</v>
      </c>
      <c r="K34" s="22"/>
      <c r="L34" s="22"/>
      <c r="M34" s="22"/>
      <c r="N34" s="22"/>
      <c r="O34" s="22"/>
      <c r="P34" s="22"/>
    </row>
    <row r="35" spans="1:16" ht="39" customHeight="1" x14ac:dyDescent="0.15">
      <c r="A35" s="22"/>
      <c r="B35" s="35"/>
      <c r="C35" s="1244" t="s">
        <v>583</v>
      </c>
      <c r="D35" s="1245"/>
      <c r="E35" s="1246"/>
      <c r="F35" s="36">
        <v>3.86</v>
      </c>
      <c r="G35" s="37">
        <v>4.17</v>
      </c>
      <c r="H35" s="37">
        <v>4.0199999999999996</v>
      </c>
      <c r="I35" s="37">
        <v>5</v>
      </c>
      <c r="J35" s="38">
        <v>5.08</v>
      </c>
      <c r="K35" s="22"/>
      <c r="L35" s="22"/>
      <c r="M35" s="22"/>
      <c r="N35" s="22"/>
      <c r="O35" s="22"/>
      <c r="P35" s="22"/>
    </row>
    <row r="36" spans="1:16" ht="39" customHeight="1" x14ac:dyDescent="0.15">
      <c r="A36" s="22"/>
      <c r="B36" s="35"/>
      <c r="C36" s="1244" t="s">
        <v>584</v>
      </c>
      <c r="D36" s="1245"/>
      <c r="E36" s="1246"/>
      <c r="F36" s="36">
        <v>2.27</v>
      </c>
      <c r="G36" s="37">
        <v>2.2000000000000002</v>
      </c>
      <c r="H36" s="37">
        <v>2.5</v>
      </c>
      <c r="I36" s="37">
        <v>2.92</v>
      </c>
      <c r="J36" s="38">
        <v>2.9</v>
      </c>
      <c r="K36" s="22"/>
      <c r="L36" s="22"/>
      <c r="M36" s="22"/>
      <c r="N36" s="22"/>
      <c r="O36" s="22"/>
      <c r="P36" s="22"/>
    </row>
    <row r="37" spans="1:16" ht="39" customHeight="1" x14ac:dyDescent="0.15">
      <c r="A37" s="22"/>
      <c r="B37" s="35"/>
      <c r="C37" s="1244" t="s">
        <v>585</v>
      </c>
      <c r="D37" s="1245"/>
      <c r="E37" s="1246"/>
      <c r="F37" s="36">
        <v>0.78</v>
      </c>
      <c r="G37" s="37">
        <v>1.1000000000000001</v>
      </c>
      <c r="H37" s="37">
        <v>1.1499999999999999</v>
      </c>
      <c r="I37" s="37">
        <v>1.42</v>
      </c>
      <c r="J37" s="38">
        <v>1.88</v>
      </c>
      <c r="K37" s="22"/>
      <c r="L37" s="22"/>
      <c r="M37" s="22"/>
      <c r="N37" s="22"/>
      <c r="O37" s="22"/>
      <c r="P37" s="22"/>
    </row>
    <row r="38" spans="1:16" ht="39" customHeight="1" x14ac:dyDescent="0.15">
      <c r="A38" s="22"/>
      <c r="B38" s="35"/>
      <c r="C38" s="1244" t="s">
        <v>586</v>
      </c>
      <c r="D38" s="1245"/>
      <c r="E38" s="1246"/>
      <c r="F38" s="36">
        <v>1.71</v>
      </c>
      <c r="G38" s="37">
        <v>1.67</v>
      </c>
      <c r="H38" s="37">
        <v>1.94</v>
      </c>
      <c r="I38" s="37">
        <v>2.0699999999999998</v>
      </c>
      <c r="J38" s="38">
        <v>1.66</v>
      </c>
      <c r="K38" s="22"/>
      <c r="L38" s="22"/>
      <c r="M38" s="22"/>
      <c r="N38" s="22"/>
      <c r="O38" s="22"/>
      <c r="P38" s="22"/>
    </row>
    <row r="39" spans="1:16" ht="39" customHeight="1" x14ac:dyDescent="0.15">
      <c r="A39" s="22"/>
      <c r="B39" s="35"/>
      <c r="C39" s="1244" t="s">
        <v>587</v>
      </c>
      <c r="D39" s="1245"/>
      <c r="E39" s="1246"/>
      <c r="F39" s="36">
        <v>0.14000000000000001</v>
      </c>
      <c r="G39" s="37">
        <v>0.22</v>
      </c>
      <c r="H39" s="37">
        <v>0.23</v>
      </c>
      <c r="I39" s="37">
        <v>0.38</v>
      </c>
      <c r="J39" s="38">
        <v>0.64</v>
      </c>
      <c r="K39" s="22"/>
      <c r="L39" s="22"/>
      <c r="M39" s="22"/>
      <c r="N39" s="22"/>
      <c r="O39" s="22"/>
      <c r="P39" s="22"/>
    </row>
    <row r="40" spans="1:16" ht="39" customHeight="1" x14ac:dyDescent="0.15">
      <c r="A40" s="22"/>
      <c r="B40" s="35"/>
      <c r="C40" s="1244" t="s">
        <v>588</v>
      </c>
      <c r="D40" s="1245"/>
      <c r="E40" s="1246"/>
      <c r="F40" s="36">
        <v>2.84</v>
      </c>
      <c r="G40" s="37">
        <v>2.04</v>
      </c>
      <c r="H40" s="37">
        <v>1.75</v>
      </c>
      <c r="I40" s="37">
        <v>0.19</v>
      </c>
      <c r="J40" s="38">
        <v>0.26</v>
      </c>
      <c r="K40" s="22"/>
      <c r="L40" s="22"/>
      <c r="M40" s="22"/>
      <c r="N40" s="22"/>
      <c r="O40" s="22"/>
      <c r="P40" s="22"/>
    </row>
    <row r="41" spans="1:16" ht="39" customHeight="1" x14ac:dyDescent="0.15">
      <c r="A41" s="22"/>
      <c r="B41" s="35"/>
      <c r="C41" s="1244" t="s">
        <v>589</v>
      </c>
      <c r="D41" s="1245"/>
      <c r="E41" s="1246"/>
      <c r="F41" s="36">
        <v>0.02</v>
      </c>
      <c r="G41" s="37">
        <v>0</v>
      </c>
      <c r="H41" s="37">
        <v>0.03</v>
      </c>
      <c r="I41" s="37">
        <v>0.02</v>
      </c>
      <c r="J41" s="38">
        <v>0.02</v>
      </c>
      <c r="K41" s="22"/>
      <c r="L41" s="22"/>
      <c r="M41" s="22"/>
      <c r="N41" s="22"/>
      <c r="O41" s="22"/>
      <c r="P41" s="22"/>
    </row>
    <row r="42" spans="1:16" ht="39" customHeight="1" x14ac:dyDescent="0.15">
      <c r="A42" s="22"/>
      <c r="B42" s="39"/>
      <c r="C42" s="1244" t="s">
        <v>590</v>
      </c>
      <c r="D42" s="1245"/>
      <c r="E42" s="1246"/>
      <c r="F42" s="36" t="s">
        <v>527</v>
      </c>
      <c r="G42" s="37" t="s">
        <v>527</v>
      </c>
      <c r="H42" s="37" t="s">
        <v>527</v>
      </c>
      <c r="I42" s="37" t="s">
        <v>527</v>
      </c>
      <c r="J42" s="38" t="s">
        <v>527</v>
      </c>
      <c r="K42" s="22"/>
      <c r="L42" s="22"/>
      <c r="M42" s="22"/>
      <c r="N42" s="22"/>
      <c r="O42" s="22"/>
      <c r="P42" s="22"/>
    </row>
    <row r="43" spans="1:16" ht="39" customHeight="1" thickBot="1" x14ac:dyDescent="0.2">
      <c r="A43" s="22"/>
      <c r="B43" s="40"/>
      <c r="C43" s="1247" t="s">
        <v>591</v>
      </c>
      <c r="D43" s="1248"/>
      <c r="E43" s="1249"/>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PLmMHOHFuh7++b6MwwNK7pQPHfTU12tNei9ru5SRjsBa/L3M3nFLMUErnxsXZMwnsK1yUieTFTBxfwfEdWVjg==" saltValue="KU/j2Dfx7ATHzXtiPCmF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581</v>
      </c>
      <c r="L45" s="60">
        <v>562</v>
      </c>
      <c r="M45" s="60">
        <v>553</v>
      </c>
      <c r="N45" s="60">
        <v>495</v>
      </c>
      <c r="O45" s="61">
        <v>502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527</v>
      </c>
      <c r="L46" s="64" t="s">
        <v>527</v>
      </c>
      <c r="M46" s="64" t="s">
        <v>527</v>
      </c>
      <c r="N46" s="64" t="s">
        <v>527</v>
      </c>
      <c r="O46" s="65" t="s">
        <v>527</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527</v>
      </c>
      <c r="L47" s="64" t="s">
        <v>527</v>
      </c>
      <c r="M47" s="64" t="s">
        <v>527</v>
      </c>
      <c r="N47" s="64" t="s">
        <v>527</v>
      </c>
      <c r="O47" s="65" t="s">
        <v>527</v>
      </c>
      <c r="P47" s="48"/>
      <c r="Q47" s="48"/>
      <c r="R47" s="48"/>
      <c r="S47" s="48"/>
      <c r="T47" s="48"/>
      <c r="U47" s="48"/>
    </row>
    <row r="48" spans="1:21" ht="30.75" customHeight="1" x14ac:dyDescent="0.15">
      <c r="A48" s="48"/>
      <c r="B48" s="1254"/>
      <c r="C48" s="1255"/>
      <c r="D48" s="62"/>
      <c r="E48" s="1260" t="s">
        <v>15</v>
      </c>
      <c r="F48" s="1260"/>
      <c r="G48" s="1260"/>
      <c r="H48" s="1260"/>
      <c r="I48" s="1260"/>
      <c r="J48" s="1261"/>
      <c r="K48" s="63">
        <v>216</v>
      </c>
      <c r="L48" s="64">
        <v>208</v>
      </c>
      <c r="M48" s="64">
        <v>201</v>
      </c>
      <c r="N48" s="64">
        <v>193</v>
      </c>
      <c r="O48" s="65">
        <v>170</v>
      </c>
      <c r="P48" s="48"/>
      <c r="Q48" s="48"/>
      <c r="R48" s="48"/>
      <c r="S48" s="48"/>
      <c r="T48" s="48"/>
      <c r="U48" s="48"/>
    </row>
    <row r="49" spans="1:21" ht="30.75" customHeight="1" x14ac:dyDescent="0.15">
      <c r="A49" s="48"/>
      <c r="B49" s="1254"/>
      <c r="C49" s="1255"/>
      <c r="D49" s="62"/>
      <c r="E49" s="1260" t="s">
        <v>16</v>
      </c>
      <c r="F49" s="1260"/>
      <c r="G49" s="1260"/>
      <c r="H49" s="1260"/>
      <c r="I49" s="1260"/>
      <c r="J49" s="1261"/>
      <c r="K49" s="63">
        <v>29</v>
      </c>
      <c r="L49" s="64">
        <v>21</v>
      </c>
      <c r="M49" s="64" t="s">
        <v>527</v>
      </c>
      <c r="N49" s="64">
        <v>0</v>
      </c>
      <c r="O49" s="65">
        <v>7</v>
      </c>
      <c r="P49" s="48"/>
      <c r="Q49" s="48"/>
      <c r="R49" s="48"/>
      <c r="S49" s="48"/>
      <c r="T49" s="48"/>
      <c r="U49" s="48"/>
    </row>
    <row r="50" spans="1:21" ht="30.75" customHeight="1" x14ac:dyDescent="0.15">
      <c r="A50" s="48"/>
      <c r="B50" s="1254"/>
      <c r="C50" s="1255"/>
      <c r="D50" s="62"/>
      <c r="E50" s="1260" t="s">
        <v>17</v>
      </c>
      <c r="F50" s="1260"/>
      <c r="G50" s="1260"/>
      <c r="H50" s="1260"/>
      <c r="I50" s="1260"/>
      <c r="J50" s="1261"/>
      <c r="K50" s="63">
        <v>12</v>
      </c>
      <c r="L50" s="64">
        <v>4</v>
      </c>
      <c r="M50" s="64">
        <v>4</v>
      </c>
      <c r="N50" s="64">
        <v>3</v>
      </c>
      <c r="O50" s="65">
        <v>3</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527</v>
      </c>
      <c r="L51" s="64" t="s">
        <v>527</v>
      </c>
      <c r="M51" s="64" t="s">
        <v>527</v>
      </c>
      <c r="N51" s="64" t="s">
        <v>527</v>
      </c>
      <c r="O51" s="65" t="s">
        <v>527</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487</v>
      </c>
      <c r="L52" s="64">
        <v>450</v>
      </c>
      <c r="M52" s="64">
        <v>426</v>
      </c>
      <c r="N52" s="64">
        <v>384</v>
      </c>
      <c r="O52" s="65">
        <v>371</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351</v>
      </c>
      <c r="L53" s="69">
        <v>345</v>
      </c>
      <c r="M53" s="69">
        <v>332</v>
      </c>
      <c r="N53" s="69">
        <v>307</v>
      </c>
      <c r="O53" s="70">
        <v>311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68" t="s">
        <v>26</v>
      </c>
      <c r="C57" s="1269"/>
      <c r="D57" s="1272" t="s">
        <v>27</v>
      </c>
      <c r="E57" s="1273"/>
      <c r="F57" s="1273"/>
      <c r="G57" s="1273"/>
      <c r="H57" s="1273"/>
      <c r="I57" s="1273"/>
      <c r="J57" s="1274"/>
      <c r="K57" s="83" t="s">
        <v>607</v>
      </c>
      <c r="L57" s="84" t="s">
        <v>607</v>
      </c>
      <c r="M57" s="84" t="s">
        <v>607</v>
      </c>
      <c r="N57" s="84" t="s">
        <v>607</v>
      </c>
      <c r="O57" s="85" t="s">
        <v>607</v>
      </c>
    </row>
    <row r="58" spans="1:21" ht="31.5" customHeight="1" thickBot="1" x14ac:dyDescent="0.2">
      <c r="B58" s="1270"/>
      <c r="C58" s="1271"/>
      <c r="D58" s="1275" t="s">
        <v>28</v>
      </c>
      <c r="E58" s="1276"/>
      <c r="F58" s="1276"/>
      <c r="G58" s="1276"/>
      <c r="H58" s="1276"/>
      <c r="I58" s="1276"/>
      <c r="J58" s="1277"/>
      <c r="K58" s="86" t="s">
        <v>607</v>
      </c>
      <c r="L58" s="87" t="s">
        <v>607</v>
      </c>
      <c r="M58" s="87" t="s">
        <v>607</v>
      </c>
      <c r="N58" s="87" t="s">
        <v>607</v>
      </c>
      <c r="O58" s="88" t="s">
        <v>607</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sheetData>
  <sheetProtection algorithmName="SHA-512" hashValue="hxzKF5Se3/amfZ3I52O1yGwLBe4xxev0+l35+xJKgb6KZSkmFVXNY+PSGF9iO2ua/F1HWf6mAFADS7lNIrqIOA==" saltValue="SriAtuf6lNCSQixs0xdo5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8" t="s">
        <v>31</v>
      </c>
      <c r="C41" s="1279"/>
      <c r="D41" s="102"/>
      <c r="E41" s="1284" t="s">
        <v>32</v>
      </c>
      <c r="F41" s="1284"/>
      <c r="G41" s="1284"/>
      <c r="H41" s="1285"/>
      <c r="I41" s="103">
        <v>4679</v>
      </c>
      <c r="J41" s="104">
        <v>4755</v>
      </c>
      <c r="K41" s="104">
        <v>4750</v>
      </c>
      <c r="L41" s="104">
        <v>4933</v>
      </c>
      <c r="M41" s="105">
        <v>4842</v>
      </c>
    </row>
    <row r="42" spans="2:13" ht="27.75" customHeight="1" x14ac:dyDescent="0.15">
      <c r="B42" s="1280"/>
      <c r="C42" s="1281"/>
      <c r="D42" s="106"/>
      <c r="E42" s="1286" t="s">
        <v>33</v>
      </c>
      <c r="F42" s="1286"/>
      <c r="G42" s="1286"/>
      <c r="H42" s="1287"/>
      <c r="I42" s="107">
        <v>17</v>
      </c>
      <c r="J42" s="108">
        <v>13</v>
      </c>
      <c r="K42" s="108">
        <v>10</v>
      </c>
      <c r="L42" s="108">
        <v>7</v>
      </c>
      <c r="M42" s="109">
        <v>3</v>
      </c>
    </row>
    <row r="43" spans="2:13" ht="27.75" customHeight="1" x14ac:dyDescent="0.15">
      <c r="B43" s="1280"/>
      <c r="C43" s="1281"/>
      <c r="D43" s="106"/>
      <c r="E43" s="1286" t="s">
        <v>34</v>
      </c>
      <c r="F43" s="1286"/>
      <c r="G43" s="1286"/>
      <c r="H43" s="1287"/>
      <c r="I43" s="107">
        <v>1319</v>
      </c>
      <c r="J43" s="108">
        <v>1171</v>
      </c>
      <c r="K43" s="108">
        <v>1035</v>
      </c>
      <c r="L43" s="108">
        <v>999</v>
      </c>
      <c r="M43" s="109">
        <v>886</v>
      </c>
    </row>
    <row r="44" spans="2:13" ht="27.75" customHeight="1" x14ac:dyDescent="0.15">
      <c r="B44" s="1280"/>
      <c r="C44" s="1281"/>
      <c r="D44" s="106"/>
      <c r="E44" s="1286" t="s">
        <v>35</v>
      </c>
      <c r="F44" s="1286"/>
      <c r="G44" s="1286"/>
      <c r="H44" s="1287"/>
      <c r="I44" s="107">
        <v>20</v>
      </c>
      <c r="J44" s="108" t="s">
        <v>527</v>
      </c>
      <c r="K44" s="108">
        <v>15</v>
      </c>
      <c r="L44" s="108">
        <v>87</v>
      </c>
      <c r="M44" s="109">
        <v>204</v>
      </c>
    </row>
    <row r="45" spans="2:13" ht="27.75" customHeight="1" x14ac:dyDescent="0.15">
      <c r="B45" s="1280"/>
      <c r="C45" s="1281"/>
      <c r="D45" s="106"/>
      <c r="E45" s="1286" t="s">
        <v>36</v>
      </c>
      <c r="F45" s="1286"/>
      <c r="G45" s="1286"/>
      <c r="H45" s="1287"/>
      <c r="I45" s="107">
        <v>927</v>
      </c>
      <c r="J45" s="108">
        <v>894</v>
      </c>
      <c r="K45" s="108">
        <v>861</v>
      </c>
      <c r="L45" s="108">
        <v>858</v>
      </c>
      <c r="M45" s="109">
        <v>844</v>
      </c>
    </row>
    <row r="46" spans="2:13" ht="27.75" customHeight="1" x14ac:dyDescent="0.15">
      <c r="B46" s="1280"/>
      <c r="C46" s="1281"/>
      <c r="D46" s="110"/>
      <c r="E46" s="1286" t="s">
        <v>37</v>
      </c>
      <c r="F46" s="1286"/>
      <c r="G46" s="1286"/>
      <c r="H46" s="1287"/>
      <c r="I46" s="107" t="s">
        <v>527</v>
      </c>
      <c r="J46" s="108" t="s">
        <v>527</v>
      </c>
      <c r="K46" s="108" t="s">
        <v>527</v>
      </c>
      <c r="L46" s="108" t="s">
        <v>527</v>
      </c>
      <c r="M46" s="109" t="s">
        <v>527</v>
      </c>
    </row>
    <row r="47" spans="2:13" ht="27.75" customHeight="1" x14ac:dyDescent="0.15">
      <c r="B47" s="1280"/>
      <c r="C47" s="1281"/>
      <c r="D47" s="111"/>
      <c r="E47" s="1288" t="s">
        <v>38</v>
      </c>
      <c r="F47" s="1289"/>
      <c r="G47" s="1289"/>
      <c r="H47" s="1290"/>
      <c r="I47" s="107" t="s">
        <v>527</v>
      </c>
      <c r="J47" s="108" t="s">
        <v>527</v>
      </c>
      <c r="K47" s="108" t="s">
        <v>527</v>
      </c>
      <c r="L47" s="108" t="s">
        <v>527</v>
      </c>
      <c r="M47" s="109" t="s">
        <v>527</v>
      </c>
    </row>
    <row r="48" spans="2:13" ht="27.75" customHeight="1" x14ac:dyDescent="0.15">
      <c r="B48" s="1280"/>
      <c r="C48" s="1281"/>
      <c r="D48" s="106"/>
      <c r="E48" s="1286" t="s">
        <v>39</v>
      </c>
      <c r="F48" s="1286"/>
      <c r="G48" s="1286"/>
      <c r="H48" s="1287"/>
      <c r="I48" s="107" t="s">
        <v>527</v>
      </c>
      <c r="J48" s="108" t="s">
        <v>527</v>
      </c>
      <c r="K48" s="108" t="s">
        <v>527</v>
      </c>
      <c r="L48" s="108" t="s">
        <v>527</v>
      </c>
      <c r="M48" s="109" t="s">
        <v>527</v>
      </c>
    </row>
    <row r="49" spans="2:13" ht="27.75" customHeight="1" x14ac:dyDescent="0.15">
      <c r="B49" s="1282"/>
      <c r="C49" s="1283"/>
      <c r="D49" s="106"/>
      <c r="E49" s="1286" t="s">
        <v>40</v>
      </c>
      <c r="F49" s="1286"/>
      <c r="G49" s="1286"/>
      <c r="H49" s="1287"/>
      <c r="I49" s="107" t="s">
        <v>527</v>
      </c>
      <c r="J49" s="108" t="s">
        <v>527</v>
      </c>
      <c r="K49" s="108" t="s">
        <v>527</v>
      </c>
      <c r="L49" s="108" t="s">
        <v>527</v>
      </c>
      <c r="M49" s="109" t="s">
        <v>527</v>
      </c>
    </row>
    <row r="50" spans="2:13" ht="27.75" customHeight="1" x14ac:dyDescent="0.15">
      <c r="B50" s="1291" t="s">
        <v>41</v>
      </c>
      <c r="C50" s="1292"/>
      <c r="D50" s="112"/>
      <c r="E50" s="1286" t="s">
        <v>42</v>
      </c>
      <c r="F50" s="1286"/>
      <c r="G50" s="1286"/>
      <c r="H50" s="1287"/>
      <c r="I50" s="107">
        <v>2124</v>
      </c>
      <c r="J50" s="108">
        <v>1984</v>
      </c>
      <c r="K50" s="108">
        <v>1718</v>
      </c>
      <c r="L50" s="108">
        <v>1517</v>
      </c>
      <c r="M50" s="109">
        <v>1592</v>
      </c>
    </row>
    <row r="51" spans="2:13" ht="27.75" customHeight="1" x14ac:dyDescent="0.15">
      <c r="B51" s="1280"/>
      <c r="C51" s="1281"/>
      <c r="D51" s="106"/>
      <c r="E51" s="1286" t="s">
        <v>43</v>
      </c>
      <c r="F51" s="1286"/>
      <c r="G51" s="1286"/>
      <c r="H51" s="1287"/>
      <c r="I51" s="107">
        <v>298</v>
      </c>
      <c r="J51" s="108">
        <v>263</v>
      </c>
      <c r="K51" s="108">
        <v>223</v>
      </c>
      <c r="L51" s="108">
        <v>194</v>
      </c>
      <c r="M51" s="109">
        <v>168</v>
      </c>
    </row>
    <row r="52" spans="2:13" ht="27.75" customHeight="1" x14ac:dyDescent="0.15">
      <c r="B52" s="1282"/>
      <c r="C52" s="1283"/>
      <c r="D52" s="106"/>
      <c r="E52" s="1286" t="s">
        <v>44</v>
      </c>
      <c r="F52" s="1286"/>
      <c r="G52" s="1286"/>
      <c r="H52" s="1287"/>
      <c r="I52" s="107">
        <v>3379</v>
      </c>
      <c r="J52" s="108">
        <v>3523</v>
      </c>
      <c r="K52" s="108">
        <v>3578</v>
      </c>
      <c r="L52" s="108">
        <v>3792</v>
      </c>
      <c r="M52" s="109">
        <v>3783</v>
      </c>
    </row>
    <row r="53" spans="2:13" ht="27.75" customHeight="1" thickBot="1" x14ac:dyDescent="0.2">
      <c r="B53" s="1293" t="s">
        <v>45</v>
      </c>
      <c r="C53" s="1294"/>
      <c r="D53" s="113"/>
      <c r="E53" s="1295" t="s">
        <v>46</v>
      </c>
      <c r="F53" s="1295"/>
      <c r="G53" s="1295"/>
      <c r="H53" s="1296"/>
      <c r="I53" s="114">
        <v>1161</v>
      </c>
      <c r="J53" s="115">
        <v>1063</v>
      </c>
      <c r="K53" s="115">
        <v>1152</v>
      </c>
      <c r="L53" s="115">
        <v>1381</v>
      </c>
      <c r="M53" s="116">
        <v>1236</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A+PjEP7DciCszSJk6BzXDTa7nSjPrYtftqvwA1hFJG984C3fFrYmqGoE1IXO1W/xz/eTgXVqDv52XGB/0KEVA==" saltValue="+vZVYS/Sx+6E6czXSsCR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5" t="s">
        <v>49</v>
      </c>
      <c r="D55" s="1305"/>
      <c r="E55" s="1306"/>
      <c r="F55" s="128">
        <v>1143</v>
      </c>
      <c r="G55" s="128">
        <v>998</v>
      </c>
      <c r="H55" s="129">
        <v>956</v>
      </c>
    </row>
    <row r="56" spans="2:8" ht="52.5" customHeight="1" x14ac:dyDescent="0.15">
      <c r="B56" s="130"/>
      <c r="C56" s="1307" t="s">
        <v>50</v>
      </c>
      <c r="D56" s="1307"/>
      <c r="E56" s="1308"/>
      <c r="F56" s="131">
        <v>96</v>
      </c>
      <c r="G56" s="131">
        <v>81</v>
      </c>
      <c r="H56" s="132">
        <v>66</v>
      </c>
    </row>
    <row r="57" spans="2:8" ht="53.25" customHeight="1" x14ac:dyDescent="0.15">
      <c r="B57" s="130"/>
      <c r="C57" s="1309" t="s">
        <v>51</v>
      </c>
      <c r="D57" s="1309"/>
      <c r="E57" s="1310"/>
      <c r="F57" s="133">
        <v>414</v>
      </c>
      <c r="G57" s="133">
        <v>395</v>
      </c>
      <c r="H57" s="134">
        <v>508</v>
      </c>
    </row>
    <row r="58" spans="2:8" ht="45.75" customHeight="1" x14ac:dyDescent="0.15">
      <c r="B58" s="135"/>
      <c r="C58" s="1297" t="s">
        <v>597</v>
      </c>
      <c r="D58" s="1298"/>
      <c r="E58" s="1299"/>
      <c r="F58" s="136">
        <v>153</v>
      </c>
      <c r="G58" s="136">
        <v>191</v>
      </c>
      <c r="H58" s="137">
        <v>160</v>
      </c>
    </row>
    <row r="59" spans="2:8" ht="45.75" customHeight="1" x14ac:dyDescent="0.15">
      <c r="B59" s="135"/>
      <c r="C59" s="1297" t="s">
        <v>598</v>
      </c>
      <c r="D59" s="1298"/>
      <c r="E59" s="1299"/>
      <c r="F59" s="136" t="s">
        <v>603</v>
      </c>
      <c r="G59" s="136" t="s">
        <v>599</v>
      </c>
      <c r="H59" s="137">
        <v>132</v>
      </c>
    </row>
    <row r="60" spans="2:8" ht="45.75" customHeight="1" x14ac:dyDescent="0.15">
      <c r="B60" s="135"/>
      <c r="C60" s="1297" t="s">
        <v>600</v>
      </c>
      <c r="D60" s="1298"/>
      <c r="E60" s="1299"/>
      <c r="F60" s="136">
        <v>177</v>
      </c>
      <c r="G60" s="136">
        <v>127</v>
      </c>
      <c r="H60" s="137">
        <v>77</v>
      </c>
    </row>
    <row r="61" spans="2:8" ht="45.75" customHeight="1" x14ac:dyDescent="0.15">
      <c r="B61" s="135"/>
      <c r="C61" s="1297" t="s">
        <v>601</v>
      </c>
      <c r="D61" s="1298"/>
      <c r="E61" s="1299"/>
      <c r="F61" s="136" t="s">
        <v>603</v>
      </c>
      <c r="G61" s="136" t="s">
        <v>599</v>
      </c>
      <c r="H61" s="137">
        <v>64</v>
      </c>
    </row>
    <row r="62" spans="2:8" ht="45.75" customHeight="1" thickBot="1" x14ac:dyDescent="0.2">
      <c r="B62" s="138"/>
      <c r="C62" s="1300" t="s">
        <v>602</v>
      </c>
      <c r="D62" s="1301"/>
      <c r="E62" s="1302"/>
      <c r="F62" s="139">
        <v>39</v>
      </c>
      <c r="G62" s="139">
        <v>37</v>
      </c>
      <c r="H62" s="140">
        <v>35</v>
      </c>
    </row>
    <row r="63" spans="2:8" ht="52.5" customHeight="1" thickBot="1" x14ac:dyDescent="0.2">
      <c r="B63" s="141"/>
      <c r="C63" s="1303" t="s">
        <v>52</v>
      </c>
      <c r="D63" s="1303"/>
      <c r="E63" s="1304"/>
      <c r="F63" s="142">
        <v>1653</v>
      </c>
      <c r="G63" s="142">
        <v>1475</v>
      </c>
      <c r="H63" s="143">
        <v>1530</v>
      </c>
    </row>
    <row r="64" spans="2:8" ht="15" customHeight="1" x14ac:dyDescent="0.15"/>
  </sheetData>
  <sheetProtection algorithmName="SHA-512" hashValue="Y5fUL382rP6FBSmrCX6Am78LVrxBHd1qSYRu2KCMCd1iVWnXvsixA0AK4MDXAMLQQJC7lGBzxMMUMS5FfXqeBw==" saltValue="oEQ/bVD3LQ8J/r/t23xp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2BC55-2A0F-4D48-8C1A-4E6C306F4A18}">
  <sheetPr>
    <pageSetUpPr fitToPage="1"/>
  </sheetPr>
  <dimension ref="A1:WZM160"/>
  <sheetViews>
    <sheetView zoomScale="55" zoomScaleNormal="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611</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612</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568</v>
      </c>
      <c r="BQ50" s="1324"/>
      <c r="BR50" s="1324"/>
      <c r="BS50" s="1324"/>
      <c r="BT50" s="1324"/>
      <c r="BU50" s="1324"/>
      <c r="BV50" s="1324"/>
      <c r="BW50" s="1324"/>
      <c r="BX50" s="1324" t="s">
        <v>569</v>
      </c>
      <c r="BY50" s="1324"/>
      <c r="BZ50" s="1324"/>
      <c r="CA50" s="1324"/>
      <c r="CB50" s="1324"/>
      <c r="CC50" s="1324"/>
      <c r="CD50" s="1324"/>
      <c r="CE50" s="1324"/>
      <c r="CF50" s="1324" t="s">
        <v>570</v>
      </c>
      <c r="CG50" s="1324"/>
      <c r="CH50" s="1324"/>
      <c r="CI50" s="1324"/>
      <c r="CJ50" s="1324"/>
      <c r="CK50" s="1324"/>
      <c r="CL50" s="1324"/>
      <c r="CM50" s="1324"/>
      <c r="CN50" s="1324" t="s">
        <v>571</v>
      </c>
      <c r="CO50" s="1324"/>
      <c r="CP50" s="1324"/>
      <c r="CQ50" s="1324"/>
      <c r="CR50" s="1324"/>
      <c r="CS50" s="1324"/>
      <c r="CT50" s="1324"/>
      <c r="CU50" s="1324"/>
      <c r="CV50" s="1324" t="s">
        <v>572</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613</v>
      </c>
      <c r="AO51" s="1327"/>
      <c r="AP51" s="1327"/>
      <c r="AQ51" s="1327"/>
      <c r="AR51" s="1327"/>
      <c r="AS51" s="1327"/>
      <c r="AT51" s="1327"/>
      <c r="AU51" s="1327"/>
      <c r="AV51" s="1327"/>
      <c r="AW51" s="1327"/>
      <c r="AX51" s="1327"/>
      <c r="AY51" s="1327"/>
      <c r="AZ51" s="1327"/>
      <c r="BA51" s="1327"/>
      <c r="BB51" s="1327" t="s">
        <v>614</v>
      </c>
      <c r="BC51" s="1327"/>
      <c r="BD51" s="1327"/>
      <c r="BE51" s="1327"/>
      <c r="BF51" s="1327"/>
      <c r="BG51" s="1327"/>
      <c r="BH51" s="1327"/>
      <c r="BI51" s="1327"/>
      <c r="BJ51" s="1327"/>
      <c r="BK51" s="1327"/>
      <c r="BL51" s="1327"/>
      <c r="BM51" s="1327"/>
      <c r="BN51" s="1327"/>
      <c r="BO51" s="1327"/>
      <c r="BP51" s="1325">
        <v>41.9</v>
      </c>
      <c r="BQ51" s="1325"/>
      <c r="BR51" s="1325"/>
      <c r="BS51" s="1325"/>
      <c r="BT51" s="1325"/>
      <c r="BU51" s="1325"/>
      <c r="BV51" s="1325"/>
      <c r="BW51" s="1325"/>
      <c r="BX51" s="1325">
        <v>38.9</v>
      </c>
      <c r="BY51" s="1325"/>
      <c r="BZ51" s="1325"/>
      <c r="CA51" s="1325"/>
      <c r="CB51" s="1325"/>
      <c r="CC51" s="1325"/>
      <c r="CD51" s="1325"/>
      <c r="CE51" s="1325"/>
      <c r="CF51" s="1325">
        <v>44.1</v>
      </c>
      <c r="CG51" s="1325"/>
      <c r="CH51" s="1325"/>
      <c r="CI51" s="1325"/>
      <c r="CJ51" s="1325"/>
      <c r="CK51" s="1325"/>
      <c r="CL51" s="1325"/>
      <c r="CM51" s="1325"/>
      <c r="CN51" s="1325">
        <v>53.1</v>
      </c>
      <c r="CO51" s="1325"/>
      <c r="CP51" s="1325"/>
      <c r="CQ51" s="1325"/>
      <c r="CR51" s="1325"/>
      <c r="CS51" s="1325"/>
      <c r="CT51" s="1325"/>
      <c r="CU51" s="1325"/>
      <c r="CV51" s="1325">
        <v>45</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615</v>
      </c>
      <c r="BC53" s="1327"/>
      <c r="BD53" s="1327"/>
      <c r="BE53" s="1327"/>
      <c r="BF53" s="1327"/>
      <c r="BG53" s="1327"/>
      <c r="BH53" s="1327"/>
      <c r="BI53" s="1327"/>
      <c r="BJ53" s="1327"/>
      <c r="BK53" s="1327"/>
      <c r="BL53" s="1327"/>
      <c r="BM53" s="1327"/>
      <c r="BN53" s="1327"/>
      <c r="BO53" s="1327"/>
      <c r="BP53" s="1325">
        <v>54.6</v>
      </c>
      <c r="BQ53" s="1325"/>
      <c r="BR53" s="1325"/>
      <c r="BS53" s="1325"/>
      <c r="BT53" s="1325"/>
      <c r="BU53" s="1325"/>
      <c r="BV53" s="1325"/>
      <c r="BW53" s="1325"/>
      <c r="BX53" s="1325">
        <v>62.2</v>
      </c>
      <c r="BY53" s="1325"/>
      <c r="BZ53" s="1325"/>
      <c r="CA53" s="1325"/>
      <c r="CB53" s="1325"/>
      <c r="CC53" s="1325"/>
      <c r="CD53" s="1325"/>
      <c r="CE53" s="1325"/>
      <c r="CF53" s="1325">
        <v>63.7</v>
      </c>
      <c r="CG53" s="1325"/>
      <c r="CH53" s="1325"/>
      <c r="CI53" s="1325"/>
      <c r="CJ53" s="1325"/>
      <c r="CK53" s="1325"/>
      <c r="CL53" s="1325"/>
      <c r="CM53" s="1325"/>
      <c r="CN53" s="1325">
        <v>65.2</v>
      </c>
      <c r="CO53" s="1325"/>
      <c r="CP53" s="1325"/>
      <c r="CQ53" s="1325"/>
      <c r="CR53" s="1325"/>
      <c r="CS53" s="1325"/>
      <c r="CT53" s="1325"/>
      <c r="CU53" s="1325"/>
      <c r="CV53" s="1325">
        <v>66.900000000000006</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616</v>
      </c>
      <c r="AO55" s="1324"/>
      <c r="AP55" s="1324"/>
      <c r="AQ55" s="1324"/>
      <c r="AR55" s="1324"/>
      <c r="AS55" s="1324"/>
      <c r="AT55" s="1324"/>
      <c r="AU55" s="1324"/>
      <c r="AV55" s="1324"/>
      <c r="AW55" s="1324"/>
      <c r="AX55" s="1324"/>
      <c r="AY55" s="1324"/>
      <c r="AZ55" s="1324"/>
      <c r="BA55" s="1324"/>
      <c r="BB55" s="1327" t="s">
        <v>614</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615</v>
      </c>
      <c r="BC57" s="1327"/>
      <c r="BD57" s="1327"/>
      <c r="BE57" s="1327"/>
      <c r="BF57" s="1327"/>
      <c r="BG57" s="1327"/>
      <c r="BH57" s="1327"/>
      <c r="BI57" s="1327"/>
      <c r="BJ57" s="1327"/>
      <c r="BK57" s="1327"/>
      <c r="BL57" s="1327"/>
      <c r="BM57" s="1327"/>
      <c r="BN57" s="1327"/>
      <c r="BO57" s="1327"/>
      <c r="BP57" s="1325">
        <v>58.6</v>
      </c>
      <c r="BQ57" s="1325"/>
      <c r="BR57" s="1325"/>
      <c r="BS57" s="1325"/>
      <c r="BT57" s="1325"/>
      <c r="BU57" s="1325"/>
      <c r="BV57" s="1325"/>
      <c r="BW57" s="1325"/>
      <c r="BX57" s="1325">
        <v>59.1</v>
      </c>
      <c r="BY57" s="1325"/>
      <c r="BZ57" s="1325"/>
      <c r="CA57" s="1325"/>
      <c r="CB57" s="1325"/>
      <c r="CC57" s="1325"/>
      <c r="CD57" s="1325"/>
      <c r="CE57" s="1325"/>
      <c r="CF57" s="1325">
        <v>61.2</v>
      </c>
      <c r="CG57" s="1325"/>
      <c r="CH57" s="1325"/>
      <c r="CI57" s="1325"/>
      <c r="CJ57" s="1325"/>
      <c r="CK57" s="1325"/>
      <c r="CL57" s="1325"/>
      <c r="CM57" s="1325"/>
      <c r="CN57" s="1325">
        <v>62.9</v>
      </c>
      <c r="CO57" s="1325"/>
      <c r="CP57" s="1325"/>
      <c r="CQ57" s="1325"/>
      <c r="CR57" s="1325"/>
      <c r="CS57" s="1325"/>
      <c r="CT57" s="1325"/>
      <c r="CU57" s="1325"/>
      <c r="CV57" s="1325">
        <v>64.2</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617</v>
      </c>
    </row>
    <row r="64" spans="1:109" x14ac:dyDescent="0.15">
      <c r="B64" s="397"/>
      <c r="G64" s="404"/>
      <c r="I64" s="417"/>
      <c r="J64" s="417"/>
      <c r="K64" s="417"/>
      <c r="L64" s="417"/>
      <c r="M64" s="417"/>
      <c r="N64" s="418"/>
      <c r="AM64" s="404"/>
      <c r="AN64" s="404" t="s">
        <v>610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612</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568</v>
      </c>
      <c r="BQ72" s="1324"/>
      <c r="BR72" s="1324"/>
      <c r="BS72" s="1324"/>
      <c r="BT72" s="1324"/>
      <c r="BU72" s="1324"/>
      <c r="BV72" s="1324"/>
      <c r="BW72" s="1324"/>
      <c r="BX72" s="1324" t="s">
        <v>569</v>
      </c>
      <c r="BY72" s="1324"/>
      <c r="BZ72" s="1324"/>
      <c r="CA72" s="1324"/>
      <c r="CB72" s="1324"/>
      <c r="CC72" s="1324"/>
      <c r="CD72" s="1324"/>
      <c r="CE72" s="1324"/>
      <c r="CF72" s="1324" t="s">
        <v>570</v>
      </c>
      <c r="CG72" s="1324"/>
      <c r="CH72" s="1324"/>
      <c r="CI72" s="1324"/>
      <c r="CJ72" s="1324"/>
      <c r="CK72" s="1324"/>
      <c r="CL72" s="1324"/>
      <c r="CM72" s="1324"/>
      <c r="CN72" s="1324" t="s">
        <v>571</v>
      </c>
      <c r="CO72" s="1324"/>
      <c r="CP72" s="1324"/>
      <c r="CQ72" s="1324"/>
      <c r="CR72" s="1324"/>
      <c r="CS72" s="1324"/>
      <c r="CT72" s="1324"/>
      <c r="CU72" s="1324"/>
      <c r="CV72" s="1324" t="s">
        <v>572</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613</v>
      </c>
      <c r="AO73" s="1327"/>
      <c r="AP73" s="1327"/>
      <c r="AQ73" s="1327"/>
      <c r="AR73" s="1327"/>
      <c r="AS73" s="1327"/>
      <c r="AT73" s="1327"/>
      <c r="AU73" s="1327"/>
      <c r="AV73" s="1327"/>
      <c r="AW73" s="1327"/>
      <c r="AX73" s="1327"/>
      <c r="AY73" s="1327"/>
      <c r="AZ73" s="1327"/>
      <c r="BA73" s="1327"/>
      <c r="BB73" s="1327" t="s">
        <v>614</v>
      </c>
      <c r="BC73" s="1327"/>
      <c r="BD73" s="1327"/>
      <c r="BE73" s="1327"/>
      <c r="BF73" s="1327"/>
      <c r="BG73" s="1327"/>
      <c r="BH73" s="1327"/>
      <c r="BI73" s="1327"/>
      <c r="BJ73" s="1327"/>
      <c r="BK73" s="1327"/>
      <c r="BL73" s="1327"/>
      <c r="BM73" s="1327"/>
      <c r="BN73" s="1327"/>
      <c r="BO73" s="1327"/>
      <c r="BP73" s="1325">
        <v>41.9</v>
      </c>
      <c r="BQ73" s="1325"/>
      <c r="BR73" s="1325"/>
      <c r="BS73" s="1325"/>
      <c r="BT73" s="1325"/>
      <c r="BU73" s="1325"/>
      <c r="BV73" s="1325"/>
      <c r="BW73" s="1325"/>
      <c r="BX73" s="1325">
        <v>38.9</v>
      </c>
      <c r="BY73" s="1325"/>
      <c r="BZ73" s="1325"/>
      <c r="CA73" s="1325"/>
      <c r="CB73" s="1325"/>
      <c r="CC73" s="1325"/>
      <c r="CD73" s="1325"/>
      <c r="CE73" s="1325"/>
      <c r="CF73" s="1325">
        <v>44.1</v>
      </c>
      <c r="CG73" s="1325"/>
      <c r="CH73" s="1325"/>
      <c r="CI73" s="1325"/>
      <c r="CJ73" s="1325"/>
      <c r="CK73" s="1325"/>
      <c r="CL73" s="1325"/>
      <c r="CM73" s="1325"/>
      <c r="CN73" s="1325">
        <v>53.1</v>
      </c>
      <c r="CO73" s="1325"/>
      <c r="CP73" s="1325"/>
      <c r="CQ73" s="1325"/>
      <c r="CR73" s="1325"/>
      <c r="CS73" s="1325"/>
      <c r="CT73" s="1325"/>
      <c r="CU73" s="1325"/>
      <c r="CV73" s="1325">
        <v>45</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619</v>
      </c>
      <c r="BC75" s="1327"/>
      <c r="BD75" s="1327"/>
      <c r="BE75" s="1327"/>
      <c r="BF75" s="1327"/>
      <c r="BG75" s="1327"/>
      <c r="BH75" s="1327"/>
      <c r="BI75" s="1327"/>
      <c r="BJ75" s="1327"/>
      <c r="BK75" s="1327"/>
      <c r="BL75" s="1327"/>
      <c r="BM75" s="1327"/>
      <c r="BN75" s="1327"/>
      <c r="BO75" s="1327"/>
      <c r="BP75" s="1325">
        <v>13.2</v>
      </c>
      <c r="BQ75" s="1325"/>
      <c r="BR75" s="1325"/>
      <c r="BS75" s="1325"/>
      <c r="BT75" s="1325"/>
      <c r="BU75" s="1325"/>
      <c r="BV75" s="1325"/>
      <c r="BW75" s="1325"/>
      <c r="BX75" s="1325">
        <v>12.7</v>
      </c>
      <c r="BY75" s="1325"/>
      <c r="BZ75" s="1325"/>
      <c r="CA75" s="1325"/>
      <c r="CB75" s="1325"/>
      <c r="CC75" s="1325"/>
      <c r="CD75" s="1325"/>
      <c r="CE75" s="1325"/>
      <c r="CF75" s="1325">
        <v>12.6</v>
      </c>
      <c r="CG75" s="1325"/>
      <c r="CH75" s="1325"/>
      <c r="CI75" s="1325"/>
      <c r="CJ75" s="1325"/>
      <c r="CK75" s="1325"/>
      <c r="CL75" s="1325"/>
      <c r="CM75" s="1325"/>
      <c r="CN75" s="1325">
        <v>12.4</v>
      </c>
      <c r="CO75" s="1325"/>
      <c r="CP75" s="1325"/>
      <c r="CQ75" s="1325"/>
      <c r="CR75" s="1325"/>
      <c r="CS75" s="1325"/>
      <c r="CT75" s="1325"/>
      <c r="CU75" s="1325"/>
      <c r="CV75" s="1325">
        <v>11.9</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616</v>
      </c>
      <c r="AO77" s="1324"/>
      <c r="AP77" s="1324"/>
      <c r="AQ77" s="1324"/>
      <c r="AR77" s="1324"/>
      <c r="AS77" s="1324"/>
      <c r="AT77" s="1324"/>
      <c r="AU77" s="1324"/>
      <c r="AV77" s="1324"/>
      <c r="AW77" s="1324"/>
      <c r="AX77" s="1324"/>
      <c r="AY77" s="1324"/>
      <c r="AZ77" s="1324"/>
      <c r="BA77" s="1324"/>
      <c r="BB77" s="1327" t="s">
        <v>614</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619</v>
      </c>
      <c r="BC79" s="1327"/>
      <c r="BD79" s="1327"/>
      <c r="BE79" s="1327"/>
      <c r="BF79" s="1327"/>
      <c r="BG79" s="1327"/>
      <c r="BH79" s="1327"/>
      <c r="BI79" s="1327"/>
      <c r="BJ79" s="1327"/>
      <c r="BK79" s="1327"/>
      <c r="BL79" s="1327"/>
      <c r="BM79" s="1327"/>
      <c r="BN79" s="1327"/>
      <c r="BO79" s="1327"/>
      <c r="BP79" s="1325">
        <v>7.3</v>
      </c>
      <c r="BQ79" s="1325"/>
      <c r="BR79" s="1325"/>
      <c r="BS79" s="1325"/>
      <c r="BT79" s="1325"/>
      <c r="BU79" s="1325"/>
      <c r="BV79" s="1325"/>
      <c r="BW79" s="1325"/>
      <c r="BX79" s="1325">
        <v>7.2</v>
      </c>
      <c r="BY79" s="1325"/>
      <c r="BZ79" s="1325"/>
      <c r="CA79" s="1325"/>
      <c r="CB79" s="1325"/>
      <c r="CC79" s="1325"/>
      <c r="CD79" s="1325"/>
      <c r="CE79" s="1325"/>
      <c r="CF79" s="1325">
        <v>7.2</v>
      </c>
      <c r="CG79" s="1325"/>
      <c r="CH79" s="1325"/>
      <c r="CI79" s="1325"/>
      <c r="CJ79" s="1325"/>
      <c r="CK79" s="1325"/>
      <c r="CL79" s="1325"/>
      <c r="CM79" s="1325"/>
      <c r="CN79" s="1325">
        <v>7.7</v>
      </c>
      <c r="CO79" s="1325"/>
      <c r="CP79" s="1325"/>
      <c r="CQ79" s="1325"/>
      <c r="CR79" s="1325"/>
      <c r="CS79" s="1325"/>
      <c r="CT79" s="1325"/>
      <c r="CU79" s="1325"/>
      <c r="CV79" s="1325">
        <v>8</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39370078740157483" right="0.39370078740157483" top="0.39370078740157483" bottom="0.39370078740157483" header="0.19685039370078741" footer="0.19685039370078741"/>
  <pageSetup paperSize="9" scale="49" orientation="landscape" verticalDpi="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4F257-767E-46E9-BD4C-DAF0867EB2CB}">
  <sheetPr>
    <pageSetUpPr fitToPage="1"/>
  </sheetPr>
  <dimension ref="A1:DR125"/>
  <sheetViews>
    <sheetView zoomScale="40" zoomScaleNormal="4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phoneticPr fontId="2"/>
  <pageMargins left="0.39370078740157483" right="0.39370078740157483" top="0.39370078740157483" bottom="0.39370078740157483" header="0.31496062992125984"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A448D-4E1D-4EE6-933A-F0D4A0BCA9D4}">
  <sheetPr>
    <pageSetUpPr fitToPage="1"/>
  </sheetPr>
  <dimension ref="A1:DR125"/>
  <sheetViews>
    <sheetView zoomScale="40" zoomScaleNormal="4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phoneticPr fontId="2"/>
  <pageMargins left="0.39370078740157483" right="0.39370078740157483" top="0.39370078740157483" bottom="0.39370078740157483" header="0.31496062992125984" footer="0.19685039370078741"/>
  <pageSetup paperSize="9" scale="34" orientation="landscape" verticalDpi="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565</v>
      </c>
      <c r="G2" s="157"/>
      <c r="H2" s="158"/>
    </row>
    <row r="3" spans="1:8" x14ac:dyDescent="0.15">
      <c r="A3" s="154" t="s">
        <v>558</v>
      </c>
      <c r="B3" s="159"/>
      <c r="C3" s="160"/>
      <c r="D3" s="161">
        <v>62765</v>
      </c>
      <c r="E3" s="162"/>
      <c r="F3" s="163">
        <v>138651</v>
      </c>
      <c r="G3" s="164"/>
      <c r="H3" s="165"/>
    </row>
    <row r="4" spans="1:8" x14ac:dyDescent="0.15">
      <c r="A4" s="166"/>
      <c r="B4" s="167"/>
      <c r="C4" s="168"/>
      <c r="D4" s="169">
        <v>37559</v>
      </c>
      <c r="E4" s="170"/>
      <c r="F4" s="171">
        <v>71211</v>
      </c>
      <c r="G4" s="172"/>
      <c r="H4" s="173"/>
    </row>
    <row r="5" spans="1:8" x14ac:dyDescent="0.15">
      <c r="A5" s="154" t="s">
        <v>560</v>
      </c>
      <c r="B5" s="159"/>
      <c r="C5" s="160"/>
      <c r="D5" s="161">
        <v>121021</v>
      </c>
      <c r="E5" s="162"/>
      <c r="F5" s="163">
        <v>122882</v>
      </c>
      <c r="G5" s="164"/>
      <c r="H5" s="165"/>
    </row>
    <row r="6" spans="1:8" x14ac:dyDescent="0.15">
      <c r="A6" s="166"/>
      <c r="B6" s="167"/>
      <c r="C6" s="168"/>
      <c r="D6" s="169">
        <v>84892</v>
      </c>
      <c r="E6" s="170"/>
      <c r="F6" s="171">
        <v>65785</v>
      </c>
      <c r="G6" s="172"/>
      <c r="H6" s="173"/>
    </row>
    <row r="7" spans="1:8" x14ac:dyDescent="0.15">
      <c r="A7" s="154" t="s">
        <v>561</v>
      </c>
      <c r="B7" s="159"/>
      <c r="C7" s="160"/>
      <c r="D7" s="161">
        <v>121217</v>
      </c>
      <c r="E7" s="162"/>
      <c r="F7" s="163">
        <v>114790</v>
      </c>
      <c r="G7" s="164"/>
      <c r="H7" s="165"/>
    </row>
    <row r="8" spans="1:8" x14ac:dyDescent="0.15">
      <c r="A8" s="166"/>
      <c r="B8" s="167"/>
      <c r="C8" s="168"/>
      <c r="D8" s="169">
        <v>84331</v>
      </c>
      <c r="E8" s="170"/>
      <c r="F8" s="171">
        <v>55601</v>
      </c>
      <c r="G8" s="172"/>
      <c r="H8" s="173"/>
    </row>
    <row r="9" spans="1:8" x14ac:dyDescent="0.15">
      <c r="A9" s="154" t="s">
        <v>562</v>
      </c>
      <c r="B9" s="159"/>
      <c r="C9" s="160"/>
      <c r="D9" s="161">
        <v>140097</v>
      </c>
      <c r="E9" s="162"/>
      <c r="F9" s="163">
        <v>126262</v>
      </c>
      <c r="G9" s="164"/>
      <c r="H9" s="165"/>
    </row>
    <row r="10" spans="1:8" x14ac:dyDescent="0.15">
      <c r="A10" s="166"/>
      <c r="B10" s="167"/>
      <c r="C10" s="168"/>
      <c r="D10" s="169">
        <v>75202</v>
      </c>
      <c r="E10" s="170"/>
      <c r="F10" s="171">
        <v>56769</v>
      </c>
      <c r="G10" s="172"/>
      <c r="H10" s="173"/>
    </row>
    <row r="11" spans="1:8" x14ac:dyDescent="0.15">
      <c r="A11" s="154" t="s">
        <v>563</v>
      </c>
      <c r="B11" s="159"/>
      <c r="C11" s="160"/>
      <c r="D11" s="161">
        <v>167344</v>
      </c>
      <c r="E11" s="162"/>
      <c r="F11" s="163">
        <v>126525</v>
      </c>
      <c r="G11" s="164"/>
      <c r="H11" s="165"/>
    </row>
    <row r="12" spans="1:8" x14ac:dyDescent="0.15">
      <c r="A12" s="166"/>
      <c r="B12" s="167"/>
      <c r="C12" s="174"/>
      <c r="D12" s="169">
        <v>69501</v>
      </c>
      <c r="E12" s="170"/>
      <c r="F12" s="171">
        <v>67052</v>
      </c>
      <c r="G12" s="172"/>
      <c r="H12" s="173"/>
    </row>
    <row r="13" spans="1:8" x14ac:dyDescent="0.15">
      <c r="A13" s="154"/>
      <c r="B13" s="159"/>
      <c r="C13" s="175"/>
      <c r="D13" s="176">
        <v>122489</v>
      </c>
      <c r="E13" s="177"/>
      <c r="F13" s="178">
        <v>125822</v>
      </c>
      <c r="G13" s="179"/>
      <c r="H13" s="165"/>
    </row>
    <row r="14" spans="1:8" x14ac:dyDescent="0.15">
      <c r="A14" s="166"/>
      <c r="B14" s="167"/>
      <c r="C14" s="168"/>
      <c r="D14" s="169">
        <v>70297</v>
      </c>
      <c r="E14" s="170"/>
      <c r="F14" s="171">
        <v>63284</v>
      </c>
      <c r="G14" s="172"/>
      <c r="H14" s="173"/>
    </row>
    <row r="17" spans="1:11" x14ac:dyDescent="0.15">
      <c r="A17" s="150" t="s">
        <v>54</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55</v>
      </c>
      <c r="B19" s="180">
        <f>ROUND(VALUE(SUBSTITUTE(実質収支比率等に係る経年分析!F$48,"▲","-")),2)</f>
        <v>3.87</v>
      </c>
      <c r="C19" s="180">
        <f>ROUND(VALUE(SUBSTITUTE(実質収支比率等に係る経年分析!G$48,"▲","-")),2)</f>
        <v>4.17</v>
      </c>
      <c r="D19" s="180">
        <f>ROUND(VALUE(SUBSTITUTE(実質収支比率等に係る経年分析!H$48,"▲","-")),2)</f>
        <v>4.0199999999999996</v>
      </c>
      <c r="E19" s="180">
        <f>ROUND(VALUE(SUBSTITUTE(実質収支比率等に係る経年分析!I$48,"▲","-")),2)</f>
        <v>5.01</v>
      </c>
      <c r="F19" s="180">
        <f>ROUND(VALUE(SUBSTITUTE(実質収支比率等に係る経年分析!J$48,"▲","-")),2)</f>
        <v>5.09</v>
      </c>
    </row>
    <row r="20" spans="1:11" x14ac:dyDescent="0.15">
      <c r="A20" s="180" t="s">
        <v>56</v>
      </c>
      <c r="B20" s="180">
        <f>ROUND(VALUE(SUBSTITUTE(実質収支比率等に係る経年分析!F$47,"▲","-")),2)</f>
        <v>51.04</v>
      </c>
      <c r="C20" s="180">
        <f>ROUND(VALUE(SUBSTITUTE(実質収支比率等に係る経年分析!G$47,"▲","-")),2)</f>
        <v>42.4</v>
      </c>
      <c r="D20" s="180">
        <f>ROUND(VALUE(SUBSTITUTE(実質収支比率等に係る経年分析!H$47,"▲","-")),2)</f>
        <v>38.08</v>
      </c>
      <c r="E20" s="180">
        <f>ROUND(VALUE(SUBSTITUTE(実質収支比率等に係る経年分析!I$47,"▲","-")),2)</f>
        <v>33.840000000000003</v>
      </c>
      <c r="F20" s="180">
        <f>ROUND(VALUE(SUBSTITUTE(実質収支比率等に係る経年分析!J$47,"▲","-")),2)</f>
        <v>30.97</v>
      </c>
    </row>
    <row r="21" spans="1:11" x14ac:dyDescent="0.15">
      <c r="A21" s="180" t="s">
        <v>57</v>
      </c>
      <c r="B21" s="180">
        <f>IF(ISNUMBER(VALUE(SUBSTITUTE(実質収支比率等に係る経年分析!F$49,"▲","-"))),ROUND(VALUE(SUBSTITUTE(実質収支比率等に係る経年分析!F$49,"▲","-")),2),NA())</f>
        <v>1.67</v>
      </c>
      <c r="C21" s="180">
        <f>IF(ISNUMBER(VALUE(SUBSTITUTE(実質収支比率等に係る経年分析!G$49,"▲","-"))),ROUND(VALUE(SUBSTITUTE(実質収支比率等に係る経年分析!G$49,"▲","-")),2),NA())</f>
        <v>-9.5399999999999991</v>
      </c>
      <c r="D21" s="180">
        <f>IF(ISNUMBER(VALUE(SUBSTITUTE(実質収支比率等に係る経年分析!H$49,"▲","-"))),ROUND(VALUE(SUBSTITUTE(実質収支比率等に係る経年分析!H$49,"▲","-")),2),NA())</f>
        <v>-6.74</v>
      </c>
      <c r="E21" s="180">
        <f>IF(ISNUMBER(VALUE(SUBSTITUTE(実質収支比率等に係る経年分析!I$49,"▲","-"))),ROUND(VALUE(SUBSTITUTE(実質収支比率等に係る経年分析!I$49,"▲","-")),2),NA())</f>
        <v>-4</v>
      </c>
      <c r="F21" s="180">
        <f>IF(ISNUMBER(VALUE(SUBSTITUTE(実質収支比率等に係る経年分析!J$49,"▲","-"))),ROUND(VALUE(SUBSTITUTE(実質収支比率等に係る経年分析!J$49,"▲","-")),2),NA())</f>
        <v>-1.06</v>
      </c>
    </row>
    <row r="24" spans="1:11" x14ac:dyDescent="0.15">
      <c r="A24" s="150" t="s">
        <v>58</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病院事業会計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2.84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1.75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0.26</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0.64</v>
      </c>
    </row>
    <row r="32" spans="1:11" x14ac:dyDescent="0.15">
      <c r="A32" s="181" t="str">
        <f>IF(連結実質赤字比率に係る赤字・黒字の構成分析!C$38="",NA(),連結実質赤字比率に係る赤字・黒字の構成分析!C$38)</f>
        <v>ガス事業会計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1.94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2.0699999999999998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1.66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1.1000000000000001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1.1499999999999999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1.88</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2.2000000000000002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4.0199999999999996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5.08</v>
      </c>
    </row>
    <row r="36" spans="1:16" x14ac:dyDescent="0.15">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2.93</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2.0299999999999998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1.82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0.79</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0.37</v>
      </c>
      <c r="K36" s="181" t="e">
        <f>IF(ROUND(VALUE(SUBSTITUTE(連結実質赤字比率に係る赤字・黒字の構成分析!J$34,"▲", "-")), 2) &gt;= 0, ABS(ROUND(VALUE(SUBSTITUTE(連結実質赤字比率に係る赤字・黒字の構成分析!J$34,"▲", "-")), 2)), NA())</f>
        <v>#N/A</v>
      </c>
    </row>
    <row r="39" spans="1:16" x14ac:dyDescent="0.15">
      <c r="A39" s="150" t="s">
        <v>61</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487</v>
      </c>
      <c r="E42" s="182"/>
      <c r="F42" s="182"/>
      <c r="G42" s="182">
        <f>'実質公債費比率（分子）の構造'!L$52</f>
        <v>450</v>
      </c>
      <c r="H42" s="182"/>
      <c r="I42" s="182"/>
      <c r="J42" s="182">
        <f>'実質公債費比率（分子）の構造'!M$52</f>
        <v>426</v>
      </c>
      <c r="K42" s="182"/>
      <c r="L42" s="182"/>
      <c r="M42" s="182">
        <f>'実質公債費比率（分子）の構造'!N$52</f>
        <v>384</v>
      </c>
      <c r="N42" s="182"/>
      <c r="O42" s="182"/>
      <c r="P42" s="182">
        <f>'実質公債費比率（分子）の構造'!O$52</f>
        <v>371</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f>'実質公債費比率（分子）の構造'!K$50</f>
        <v>12</v>
      </c>
      <c r="C44" s="182"/>
      <c r="D44" s="182"/>
      <c r="E44" s="182">
        <f>'実質公債費比率（分子）の構造'!L$50</f>
        <v>4</v>
      </c>
      <c r="F44" s="182"/>
      <c r="G44" s="182"/>
      <c r="H44" s="182">
        <f>'実質公債費比率（分子）の構造'!M$50</f>
        <v>4</v>
      </c>
      <c r="I44" s="182"/>
      <c r="J44" s="182"/>
      <c r="K44" s="182">
        <f>'実質公債費比率（分子）の構造'!N$50</f>
        <v>3</v>
      </c>
      <c r="L44" s="182"/>
      <c r="M44" s="182"/>
      <c r="N44" s="182">
        <f>'実質公債費比率（分子）の構造'!O$50</f>
        <v>3</v>
      </c>
      <c r="O44" s="182"/>
      <c r="P44" s="182"/>
    </row>
    <row r="45" spans="1:16" x14ac:dyDescent="0.15">
      <c r="A45" s="182" t="s">
        <v>67</v>
      </c>
      <c r="B45" s="182">
        <f>'実質公債費比率（分子）の構造'!K$49</f>
        <v>29</v>
      </c>
      <c r="C45" s="182"/>
      <c r="D45" s="182"/>
      <c r="E45" s="182">
        <f>'実質公債費比率（分子）の構造'!L$49</f>
        <v>21</v>
      </c>
      <c r="F45" s="182"/>
      <c r="G45" s="182"/>
      <c r="H45" s="182" t="str">
        <f>'実質公債費比率（分子）の構造'!M$49</f>
        <v>-</v>
      </c>
      <c r="I45" s="182"/>
      <c r="J45" s="182"/>
      <c r="K45" s="182">
        <f>'実質公債費比率（分子）の構造'!N$49</f>
        <v>0</v>
      </c>
      <c r="L45" s="182"/>
      <c r="M45" s="182"/>
      <c r="N45" s="182">
        <f>'実質公債費比率（分子）の構造'!O$49</f>
        <v>7</v>
      </c>
      <c r="O45" s="182"/>
      <c r="P45" s="182"/>
    </row>
    <row r="46" spans="1:16" x14ac:dyDescent="0.15">
      <c r="A46" s="182" t="s">
        <v>68</v>
      </c>
      <c r="B46" s="182">
        <f>'実質公債費比率（分子）の構造'!K$48</f>
        <v>216</v>
      </c>
      <c r="C46" s="182"/>
      <c r="D46" s="182"/>
      <c r="E46" s="182">
        <f>'実質公債費比率（分子）の構造'!L$48</f>
        <v>208</v>
      </c>
      <c r="F46" s="182"/>
      <c r="G46" s="182"/>
      <c r="H46" s="182">
        <f>'実質公債費比率（分子）の構造'!M$48</f>
        <v>201</v>
      </c>
      <c r="I46" s="182"/>
      <c r="J46" s="182"/>
      <c r="K46" s="182">
        <f>'実質公債費比率（分子）の構造'!N$48</f>
        <v>193</v>
      </c>
      <c r="L46" s="182"/>
      <c r="M46" s="182"/>
      <c r="N46" s="182">
        <f>'実質公債費比率（分子）の構造'!O$48</f>
        <v>170</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581</v>
      </c>
      <c r="C49" s="182"/>
      <c r="D49" s="182"/>
      <c r="E49" s="182">
        <f>'実質公債費比率（分子）の構造'!L$45</f>
        <v>562</v>
      </c>
      <c r="F49" s="182"/>
      <c r="G49" s="182"/>
      <c r="H49" s="182">
        <f>'実質公債費比率（分子）の構造'!M$45</f>
        <v>553</v>
      </c>
      <c r="I49" s="182"/>
      <c r="J49" s="182"/>
      <c r="K49" s="182">
        <f>'実質公債費比率（分子）の構造'!N$45</f>
        <v>495</v>
      </c>
      <c r="L49" s="182"/>
      <c r="M49" s="182"/>
      <c r="N49" s="182">
        <f>'実質公債費比率（分子）の構造'!O$45</f>
        <v>502</v>
      </c>
      <c r="O49" s="182"/>
      <c r="P49" s="182"/>
    </row>
    <row r="50" spans="1:16" x14ac:dyDescent="0.15">
      <c r="A50" s="182" t="s">
        <v>72</v>
      </c>
      <c r="B50" s="182" t="e">
        <f>NA()</f>
        <v>#N/A</v>
      </c>
      <c r="C50" s="182">
        <f>IF(ISNUMBER('実質公債費比率（分子）の構造'!K$53),'実質公債費比率（分子）の構造'!K$53,NA())</f>
        <v>351</v>
      </c>
      <c r="D50" s="182" t="e">
        <f>NA()</f>
        <v>#N/A</v>
      </c>
      <c r="E50" s="182" t="e">
        <f>NA()</f>
        <v>#N/A</v>
      </c>
      <c r="F50" s="182">
        <f>IF(ISNUMBER('実質公債費比率（分子）の構造'!L$53),'実質公債費比率（分子）の構造'!L$53,NA())</f>
        <v>345</v>
      </c>
      <c r="G50" s="182" t="e">
        <f>NA()</f>
        <v>#N/A</v>
      </c>
      <c r="H50" s="182" t="e">
        <f>NA()</f>
        <v>#N/A</v>
      </c>
      <c r="I50" s="182">
        <f>IF(ISNUMBER('実質公債費比率（分子）の構造'!M$53),'実質公債費比率（分子）の構造'!M$53,NA())</f>
        <v>332</v>
      </c>
      <c r="J50" s="182" t="e">
        <f>NA()</f>
        <v>#N/A</v>
      </c>
      <c r="K50" s="182" t="e">
        <f>NA()</f>
        <v>#N/A</v>
      </c>
      <c r="L50" s="182">
        <f>IF(ISNUMBER('実質公債費比率（分子）の構造'!N$53),'実質公債費比率（分子）の構造'!N$53,NA())</f>
        <v>307</v>
      </c>
      <c r="M50" s="182" t="e">
        <f>NA()</f>
        <v>#N/A</v>
      </c>
      <c r="N50" s="182" t="e">
        <f>NA()</f>
        <v>#N/A</v>
      </c>
      <c r="O50" s="182">
        <f>IF(ISNUMBER('実質公債費比率（分子）の構造'!O$53),'実質公債費比率（分子）の構造'!O$53,NA())</f>
        <v>311</v>
      </c>
      <c r="P50" s="182" t="e">
        <f>NA()</f>
        <v>#N/A</v>
      </c>
    </row>
    <row r="53" spans="1:16" x14ac:dyDescent="0.15">
      <c r="A53" s="150" t="s">
        <v>73</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3379</v>
      </c>
      <c r="E56" s="181"/>
      <c r="F56" s="181"/>
      <c r="G56" s="181">
        <f>'将来負担比率（分子）の構造'!J$52</f>
        <v>3523</v>
      </c>
      <c r="H56" s="181"/>
      <c r="I56" s="181"/>
      <c r="J56" s="181">
        <f>'将来負担比率（分子）の構造'!K$52</f>
        <v>3578</v>
      </c>
      <c r="K56" s="181"/>
      <c r="L56" s="181"/>
      <c r="M56" s="181">
        <f>'将来負担比率（分子）の構造'!L$52</f>
        <v>3792</v>
      </c>
      <c r="N56" s="181"/>
      <c r="O56" s="181"/>
      <c r="P56" s="181">
        <f>'将来負担比率（分子）の構造'!M$52</f>
        <v>3783</v>
      </c>
    </row>
    <row r="57" spans="1:16" x14ac:dyDescent="0.15">
      <c r="A57" s="181" t="s">
        <v>43</v>
      </c>
      <c r="B57" s="181"/>
      <c r="C57" s="181"/>
      <c r="D57" s="181">
        <f>'将来負担比率（分子）の構造'!I$51</f>
        <v>298</v>
      </c>
      <c r="E57" s="181"/>
      <c r="F57" s="181"/>
      <c r="G57" s="181">
        <f>'将来負担比率（分子）の構造'!J$51</f>
        <v>263</v>
      </c>
      <c r="H57" s="181"/>
      <c r="I57" s="181"/>
      <c r="J57" s="181">
        <f>'将来負担比率（分子）の構造'!K$51</f>
        <v>223</v>
      </c>
      <c r="K57" s="181"/>
      <c r="L57" s="181"/>
      <c r="M57" s="181">
        <f>'将来負担比率（分子）の構造'!L$51</f>
        <v>194</v>
      </c>
      <c r="N57" s="181"/>
      <c r="O57" s="181"/>
      <c r="P57" s="181">
        <f>'将来負担比率（分子）の構造'!M$51</f>
        <v>168</v>
      </c>
    </row>
    <row r="58" spans="1:16" x14ac:dyDescent="0.15">
      <c r="A58" s="181" t="s">
        <v>42</v>
      </c>
      <c r="B58" s="181"/>
      <c r="C58" s="181"/>
      <c r="D58" s="181">
        <f>'将来負担比率（分子）の構造'!I$50</f>
        <v>2124</v>
      </c>
      <c r="E58" s="181"/>
      <c r="F58" s="181"/>
      <c r="G58" s="181">
        <f>'将来負担比率（分子）の構造'!J$50</f>
        <v>1984</v>
      </c>
      <c r="H58" s="181"/>
      <c r="I58" s="181"/>
      <c r="J58" s="181">
        <f>'将来負担比率（分子）の構造'!K$50</f>
        <v>1718</v>
      </c>
      <c r="K58" s="181"/>
      <c r="L58" s="181"/>
      <c r="M58" s="181">
        <f>'将来負担比率（分子）の構造'!L$50</f>
        <v>1517</v>
      </c>
      <c r="N58" s="181"/>
      <c r="O58" s="181"/>
      <c r="P58" s="181">
        <f>'将来負担比率（分子）の構造'!M$50</f>
        <v>1592</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927</v>
      </c>
      <c r="C62" s="181"/>
      <c r="D62" s="181"/>
      <c r="E62" s="181">
        <f>'将来負担比率（分子）の構造'!J$45</f>
        <v>894</v>
      </c>
      <c r="F62" s="181"/>
      <c r="G62" s="181"/>
      <c r="H62" s="181">
        <f>'将来負担比率（分子）の構造'!K$45</f>
        <v>861</v>
      </c>
      <c r="I62" s="181"/>
      <c r="J62" s="181"/>
      <c r="K62" s="181">
        <f>'将来負担比率（分子）の構造'!L$45</f>
        <v>858</v>
      </c>
      <c r="L62" s="181"/>
      <c r="M62" s="181"/>
      <c r="N62" s="181">
        <f>'将来負担比率（分子）の構造'!M$45</f>
        <v>844</v>
      </c>
      <c r="O62" s="181"/>
      <c r="P62" s="181"/>
    </row>
    <row r="63" spans="1:16" x14ac:dyDescent="0.15">
      <c r="A63" s="181" t="s">
        <v>35</v>
      </c>
      <c r="B63" s="181">
        <f>'将来負担比率（分子）の構造'!I$44</f>
        <v>20</v>
      </c>
      <c r="C63" s="181"/>
      <c r="D63" s="181"/>
      <c r="E63" s="181" t="str">
        <f>'将来負担比率（分子）の構造'!J$44</f>
        <v>-</v>
      </c>
      <c r="F63" s="181"/>
      <c r="G63" s="181"/>
      <c r="H63" s="181">
        <f>'将来負担比率（分子）の構造'!K$44</f>
        <v>15</v>
      </c>
      <c r="I63" s="181"/>
      <c r="J63" s="181"/>
      <c r="K63" s="181">
        <f>'将来負担比率（分子）の構造'!L$44</f>
        <v>87</v>
      </c>
      <c r="L63" s="181"/>
      <c r="M63" s="181"/>
      <c r="N63" s="181">
        <f>'将来負担比率（分子）の構造'!M$44</f>
        <v>204</v>
      </c>
      <c r="O63" s="181"/>
      <c r="P63" s="181"/>
    </row>
    <row r="64" spans="1:16" x14ac:dyDescent="0.15">
      <c r="A64" s="181" t="s">
        <v>34</v>
      </c>
      <c r="B64" s="181">
        <f>'将来負担比率（分子）の構造'!I$43</f>
        <v>1319</v>
      </c>
      <c r="C64" s="181"/>
      <c r="D64" s="181"/>
      <c r="E64" s="181">
        <f>'将来負担比率（分子）の構造'!J$43</f>
        <v>1171</v>
      </c>
      <c r="F64" s="181"/>
      <c r="G64" s="181"/>
      <c r="H64" s="181">
        <f>'将来負担比率（分子）の構造'!K$43</f>
        <v>1035</v>
      </c>
      <c r="I64" s="181"/>
      <c r="J64" s="181"/>
      <c r="K64" s="181">
        <f>'将来負担比率（分子）の構造'!L$43</f>
        <v>999</v>
      </c>
      <c r="L64" s="181"/>
      <c r="M64" s="181"/>
      <c r="N64" s="181">
        <f>'将来負担比率（分子）の構造'!M$43</f>
        <v>886</v>
      </c>
      <c r="O64" s="181"/>
      <c r="P64" s="181"/>
    </row>
    <row r="65" spans="1:16" x14ac:dyDescent="0.15">
      <c r="A65" s="181" t="s">
        <v>33</v>
      </c>
      <c r="B65" s="181">
        <f>'将来負担比率（分子）の構造'!I$42</f>
        <v>17</v>
      </c>
      <c r="C65" s="181"/>
      <c r="D65" s="181"/>
      <c r="E65" s="181">
        <f>'将来負担比率（分子）の構造'!J$42</f>
        <v>13</v>
      </c>
      <c r="F65" s="181"/>
      <c r="G65" s="181"/>
      <c r="H65" s="181">
        <f>'将来負担比率（分子）の構造'!K$42</f>
        <v>10</v>
      </c>
      <c r="I65" s="181"/>
      <c r="J65" s="181"/>
      <c r="K65" s="181">
        <f>'将来負担比率（分子）の構造'!L$42</f>
        <v>7</v>
      </c>
      <c r="L65" s="181"/>
      <c r="M65" s="181"/>
      <c r="N65" s="181">
        <f>'将来負担比率（分子）の構造'!M$42</f>
        <v>3</v>
      </c>
      <c r="O65" s="181"/>
      <c r="P65" s="181"/>
    </row>
    <row r="66" spans="1:16" x14ac:dyDescent="0.15">
      <c r="A66" s="181" t="s">
        <v>32</v>
      </c>
      <c r="B66" s="181">
        <f>'将来負担比率（分子）の構造'!I$41</f>
        <v>4679</v>
      </c>
      <c r="C66" s="181"/>
      <c r="D66" s="181"/>
      <c r="E66" s="181">
        <f>'将来負担比率（分子）の構造'!J$41</f>
        <v>4755</v>
      </c>
      <c r="F66" s="181"/>
      <c r="G66" s="181"/>
      <c r="H66" s="181">
        <f>'将来負担比率（分子）の構造'!K$41</f>
        <v>4750</v>
      </c>
      <c r="I66" s="181"/>
      <c r="J66" s="181"/>
      <c r="K66" s="181">
        <f>'将来負担比率（分子）の構造'!L$41</f>
        <v>4933</v>
      </c>
      <c r="L66" s="181"/>
      <c r="M66" s="181"/>
      <c r="N66" s="181">
        <f>'将来負担比率（分子）の構造'!M$41</f>
        <v>4842</v>
      </c>
      <c r="O66" s="181"/>
      <c r="P66" s="181"/>
    </row>
    <row r="67" spans="1:16" x14ac:dyDescent="0.15">
      <c r="A67" s="181" t="s">
        <v>76</v>
      </c>
      <c r="B67" s="181" t="e">
        <f>NA()</f>
        <v>#N/A</v>
      </c>
      <c r="C67" s="181">
        <f>IF(ISNUMBER('将来負担比率（分子）の構造'!I$53), IF('将来負担比率（分子）の構造'!I$53 &lt; 0, 0, '将来負担比率（分子）の構造'!I$53), NA())</f>
        <v>1161</v>
      </c>
      <c r="D67" s="181" t="e">
        <f>NA()</f>
        <v>#N/A</v>
      </c>
      <c r="E67" s="181" t="e">
        <f>NA()</f>
        <v>#N/A</v>
      </c>
      <c r="F67" s="181">
        <f>IF(ISNUMBER('将来負担比率（分子）の構造'!J$53), IF('将来負担比率（分子）の構造'!J$53 &lt; 0, 0, '将来負担比率（分子）の構造'!J$53), NA())</f>
        <v>1063</v>
      </c>
      <c r="G67" s="181" t="e">
        <f>NA()</f>
        <v>#N/A</v>
      </c>
      <c r="H67" s="181" t="e">
        <f>NA()</f>
        <v>#N/A</v>
      </c>
      <c r="I67" s="181">
        <f>IF(ISNUMBER('将来負担比率（分子）の構造'!K$53), IF('将来負担比率（分子）の構造'!K$53 &lt; 0, 0, '将来負担比率（分子）の構造'!K$53), NA())</f>
        <v>1152</v>
      </c>
      <c r="J67" s="181" t="e">
        <f>NA()</f>
        <v>#N/A</v>
      </c>
      <c r="K67" s="181" t="e">
        <f>NA()</f>
        <v>#N/A</v>
      </c>
      <c r="L67" s="181">
        <f>IF(ISNUMBER('将来負担比率（分子）の構造'!L$53), IF('将来負担比率（分子）の構造'!L$53 &lt; 0, 0, '将来負担比率（分子）の構造'!L$53), NA())</f>
        <v>1381</v>
      </c>
      <c r="M67" s="181" t="e">
        <f>NA()</f>
        <v>#N/A</v>
      </c>
      <c r="N67" s="181" t="e">
        <f>NA()</f>
        <v>#N/A</v>
      </c>
      <c r="O67" s="181">
        <f>IF(ISNUMBER('将来負担比率（分子）の構造'!M$53), IF('将来負担比率（分子）の構造'!M$53 &lt; 0, 0, '将来負担比率（分子）の構造'!M$53), NA())</f>
        <v>1236</v>
      </c>
      <c r="P67" s="181" t="e">
        <f>NA()</f>
        <v>#N/A</v>
      </c>
    </row>
    <row r="70" spans="1:16" x14ac:dyDescent="0.15">
      <c r="A70" s="183" t="s">
        <v>77</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78</v>
      </c>
      <c r="B72" s="185">
        <f>基金残高に係る経年分析!F55</f>
        <v>1143</v>
      </c>
      <c r="C72" s="185">
        <f>基金残高に係る経年分析!G55</f>
        <v>998</v>
      </c>
      <c r="D72" s="185">
        <f>基金残高に係る経年分析!H55</f>
        <v>956</v>
      </c>
    </row>
    <row r="73" spans="1:16" x14ac:dyDescent="0.15">
      <c r="A73" s="184" t="s">
        <v>79</v>
      </c>
      <c r="B73" s="185">
        <f>基金残高に係る経年分析!F56</f>
        <v>96</v>
      </c>
      <c r="C73" s="185">
        <f>基金残高に係る経年分析!G56</f>
        <v>81</v>
      </c>
      <c r="D73" s="185">
        <f>基金残高に係る経年分析!H56</f>
        <v>66</v>
      </c>
    </row>
    <row r="74" spans="1:16" x14ac:dyDescent="0.15">
      <c r="A74" s="184" t="s">
        <v>80</v>
      </c>
      <c r="B74" s="185">
        <f>基金残高に係る経年分析!F57</f>
        <v>414</v>
      </c>
      <c r="C74" s="185">
        <f>基金残高に係る経年分析!G57</f>
        <v>395</v>
      </c>
      <c r="D74" s="185">
        <f>基金残高に係る経年分析!H57</f>
        <v>508</v>
      </c>
    </row>
  </sheetData>
  <sheetProtection algorithmName="SHA-512" hashValue="PegnQRrALi+56tbOB/7qTIzjve21W45fubq0YHYoSyjx6tNB5p5vdGYjvcycpNzSxZuyd6AQpghnJum9QafPwQ==" saltValue="xpb7ssZcGaocaLiRTCfu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vt:lpstr>
      <vt:lpstr>ストック情報分析表①</vt:lpstr>
      <vt:lpstr>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2022-09-14T12:14:42Z</cp:lastPrinted>
  <dcterms:created xsi:type="dcterms:W3CDTF">2022-02-02T03:08:13Z</dcterms:created>
  <dcterms:modified xsi:type="dcterms:W3CDTF">2022-09-14T12:27:10Z</dcterms:modified>
  <cp:category/>
</cp:coreProperties>
</file>