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earth\DATA\病院\☆本前事務長\☆事務長\14振興局報告\経営比較分析表\令和3年度決算\振興局へ\"/>
    </mc:Choice>
  </mc:AlternateContent>
  <xr:revisionPtr revIDLastSave="0" documentId="13_ncr:1_{EF7FA8B6-3136-4BC0-9D32-19CE173BEF3B}" xr6:coauthVersionLast="45" xr6:coauthVersionMax="45" xr10:uidLastSave="{00000000-0000-0000-0000-000000000000}"/>
  <workbookProtection workbookAlgorithmName="SHA-512" workbookHashValue="aunSUf9eqHUf0GqcPEhpDk/0GT5uBBQKOsAnyhL+C96dyWpiQdEtF3+17D7id30eItCBxy+07hKrwOd4RRlJug==" workbookSaltValue="ug+NIpvkl2XjS4Bnp/9e2A==" workbookSpinCount="100000" lockStructure="1"/>
  <bookViews>
    <workbookView xWindow="-120" yWindow="-120" windowWidth="19440" windowHeight="150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LP8" i="4" s="1"/>
  <c r="AA6" i="5"/>
  <c r="JW8" i="4" s="1"/>
  <c r="Z6" i="5"/>
  <c r="Y6" i="5"/>
  <c r="X6" i="5"/>
  <c r="EG12" i="4" s="1"/>
  <c r="W6" i="5"/>
  <c r="CN12" i="4" s="1"/>
  <c r="V6" i="5"/>
  <c r="U6" i="5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AU12" i="4"/>
  <c r="B12" i="4"/>
  <c r="JW10" i="4"/>
  <c r="ID10" i="4"/>
  <c r="FZ10" i="4"/>
  <c r="CN10" i="4"/>
  <c r="AU10" i="4"/>
  <c r="B10" i="4"/>
  <c r="ID8" i="4"/>
  <c r="FZ8" i="4"/>
  <c r="EG8" i="4"/>
  <c r="CN8" i="4"/>
  <c r="AU8" i="4"/>
  <c r="CS78" i="4" l="1"/>
  <c r="BX54" i="4"/>
  <c r="BX32" i="4"/>
  <c r="HM78" i="4"/>
  <c r="MN54" i="4"/>
  <c r="MN32" i="4"/>
  <c r="MH78" i="4"/>
  <c r="IZ54" i="4"/>
  <c r="IZ32" i="4"/>
  <c r="FL54" i="4"/>
  <c r="FL32" i="4"/>
  <c r="C11" i="5"/>
  <c r="D11" i="5"/>
  <c r="E11" i="5"/>
  <c r="B11" i="5"/>
  <c r="FH78" i="4" l="1"/>
  <c r="DS32" i="4"/>
  <c r="KU54" i="4"/>
  <c r="KU32" i="4"/>
  <c r="AN78" i="4"/>
  <c r="AE54" i="4"/>
  <c r="KC78" i="4"/>
  <c r="HG54" i="4"/>
  <c r="HG32" i="4"/>
  <c r="DS54" i="4"/>
  <c r="AE32" i="4"/>
  <c r="GR54" i="4"/>
  <c r="U78" i="4"/>
  <c r="P54" i="4"/>
  <c r="P32" i="4"/>
  <c r="EO78" i="4"/>
  <c r="DD32" i="4"/>
  <c r="KF54" i="4"/>
  <c r="KF32" i="4"/>
  <c r="JJ78" i="4"/>
  <c r="GR32" i="4"/>
  <c r="DD54" i="4"/>
  <c r="GT78" i="4"/>
  <c r="EW54" i="4"/>
  <c r="EW32" i="4"/>
  <c r="IK54" i="4"/>
  <c r="IK32" i="4"/>
  <c r="BZ78" i="4"/>
  <c r="BI54" i="4"/>
  <c r="BI32" i="4"/>
  <c r="LY54" i="4"/>
  <c r="LY32" i="4"/>
  <c r="LO78" i="4"/>
  <c r="AT54" i="4"/>
  <c r="KV78" i="4"/>
  <c r="HV54" i="4"/>
  <c r="HV32" i="4"/>
  <c r="LJ32" i="4"/>
  <c r="GA78" i="4"/>
  <c r="EH54" i="4"/>
  <c r="EH32" i="4"/>
  <c r="BG78" i="4"/>
  <c r="AT32" i="4"/>
  <c r="LJ54" i="4"/>
</calcChain>
</file>

<file path=xl/sharedStrings.xml><?xml version="1.0" encoding="utf-8"?>
<sst xmlns="http://schemas.openxmlformats.org/spreadsheetml/2006/main" count="326" uniqueCount="184">
  <si>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</si>
  <si>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</si>
  <si>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</si>
  <si>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</si>
  <si>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</si>
  <si>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</si>
  <si>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</si>
  <si>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</si>
  <si>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</si>
  <si>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</si>
  <si>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</si>
  <si>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</si>
  <si>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</si>
  <si>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</si>
  <si>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</si>
  <si>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</si>
  <si>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</si>
  <si>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</si>
  <si>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</si>
  <si>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</si>
  <si>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</si>
  <si>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</si>
  <si>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</si>
  <si>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</si>
  <si>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</si>
  <si>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</si>
  <si>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</si>
  <si>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</si>
  <si>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</si>
  <si>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</si>
  <si>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</si>
  <si>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</si>
  <si>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</si>
  <si>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</si>
  <si>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</si>
  <si>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</si>
  <si>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</si>
  <si>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</si>
  <si>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</si>
  <si>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</si>
  <si>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</si>
  <si>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</si>
  <si>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</si>
  <si>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</si>
  <si>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</si>
  <si>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</si>
  <si>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</si>
  <si>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</si>
  <si>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</si>
  <si>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</si>
  <si>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</si>
  <si>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</si>
  <si>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</si>
  <si>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</si>
  <si>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</si>
  <si>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</si>
  <si>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</si>
  <si>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</si>
  <si>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</si>
  <si>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</si>
  <si>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</si>
  <si>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</si>
  <si>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</si>
  <si>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</si>
  <si>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</si>
  <si>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</si>
  <si>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</si>
  <si>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</si>
  <si>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</si>
  <si>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</si>
  <si>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</si>
  <si>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</si>
  <si>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</si>
  <si>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</si>
  <si>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</si>
  <si>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</si>
  <si>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</si>
  <si>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</si>
  <si>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</si>
  <si>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</si>
  <si>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</si>
  <si>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</si>
  <si>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</si>
  <si>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</si>
  <si>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</si>
  <si>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</si>
  <si>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</si>
  <si>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</si>
  <si>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</si>
  <si>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</si>
  <si>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</si>
  <si>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</si>
  <si>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</si>
  <si>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</si>
  <si>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</si>
  <si>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</si>
  <si>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</si>
  <si>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</si>
  <si>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</si>
  <si>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</si>
  <si>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</si>
  <si>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</si>
  <si>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</si>
  <si>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</si>
  <si>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</si>
  <si>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</si>
  <si>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</si>
  <si>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</si>
  <si>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</si>
  <si>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</si>
  <si>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</si>
  <si>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</si>
  <si>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</si>
  <si>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</si>
  <si>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</si>
  <si>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</si>
  <si>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</si>
  <si>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</si>
  <si>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</si>
  <si>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</si>
  <si>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</si>
  <si>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</si>
  <si>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</si>
  <si>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</si>
  <si>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</si>
  <si>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</si>
  <si>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</si>
  <si>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</si>
  <si>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</si>
  <si>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</si>
  <si>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</si>
  <si>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</si>
  <si>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</si>
  <si>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</si>
  <si>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</si>
  <si>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</si>
  <si>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</si>
  <si>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</si>
  <si>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</si>
  <si>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</si>
  <si>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</si>
  <si>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</si>
  <si>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</si>
  <si>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</si>
  <si>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</si>
  <si>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</si>
  <si>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</si>
  <si>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</si>
  <si>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</si>
  <si>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</si>
  <si>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</si>
  <si>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</si>
  <si>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</si>
  <si>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</si>
  <si>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</si>
  <si>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</si>
  <si>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</si>
  <si>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</si>
  <si>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</si>
  <si>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</si>
  <si>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</si>
  <si>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</si>
  <si>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北海道</t>
  </si>
  <si>
    <t>長万部町</t>
  </si>
  <si>
    <t>町立病院</t>
  </si>
  <si>
    <t>当然財務</t>
  </si>
  <si>
    <t>病院事業</t>
  </si>
  <si>
    <t>一般病院</t>
  </si>
  <si>
    <t>50床以上～100床未満</t>
  </si>
  <si>
    <t>非設置</t>
  </si>
  <si>
    <t>直営</t>
  </si>
  <si>
    <t>ド</t>
  </si>
  <si>
    <t>救</t>
  </si>
  <si>
    <t>第１種該当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</si>
  <si>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</si>
  <si>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</si>
  <si>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</si>
  <si>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</si>
  <si>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</si>
  <si>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</si>
  <si>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長万部町立病院は、町内唯一の病院であり、他に医院や診療所がないことから、町内の一次医療及び一次救急医療を一手に引き受けている。
　また、高齢化が進む中で、高齢者や在宅患者のかかりつけ医の役割、小中高及び東京理科大学の学校医としての役割を果たすなど、地域住民の疾病予防・健康増進の拠点として、各種検診や医療相談等の保健衛生活動を行っている。</t>
    <rPh sb="1" eb="4">
      <t>オシャマンベ</t>
    </rPh>
    <rPh sb="4" eb="6">
      <t>チョウリツ</t>
    </rPh>
    <rPh sb="6" eb="8">
      <t>ビョウイン</t>
    </rPh>
    <rPh sb="10" eb="12">
      <t>チョウナイ</t>
    </rPh>
    <rPh sb="12" eb="14">
      <t>ユイイツ</t>
    </rPh>
    <rPh sb="15" eb="17">
      <t>ビョウイン</t>
    </rPh>
    <rPh sb="21" eb="22">
      <t>ホカ</t>
    </rPh>
    <rPh sb="23" eb="25">
      <t>イイン</t>
    </rPh>
    <rPh sb="26" eb="29">
      <t>シンリョウジョ</t>
    </rPh>
    <rPh sb="37" eb="39">
      <t>チョウナイ</t>
    </rPh>
    <rPh sb="40" eb="42">
      <t>イチジ</t>
    </rPh>
    <rPh sb="42" eb="44">
      <t>イリョウ</t>
    </rPh>
    <rPh sb="44" eb="45">
      <t>オヨ</t>
    </rPh>
    <rPh sb="46" eb="48">
      <t>イチジ</t>
    </rPh>
    <rPh sb="48" eb="50">
      <t>キュウキュウ</t>
    </rPh>
    <rPh sb="50" eb="52">
      <t>イリョウ</t>
    </rPh>
    <rPh sb="53" eb="55">
      <t>イッテ</t>
    </rPh>
    <rPh sb="56" eb="57">
      <t>ヒ</t>
    </rPh>
    <rPh sb="58" eb="59">
      <t>ウ</t>
    </rPh>
    <rPh sb="69" eb="72">
      <t>コウレイカ</t>
    </rPh>
    <rPh sb="73" eb="74">
      <t>スス</t>
    </rPh>
    <rPh sb="75" eb="76">
      <t>ナカ</t>
    </rPh>
    <rPh sb="78" eb="81">
      <t>コウレイシャ</t>
    </rPh>
    <rPh sb="82" eb="84">
      <t>ザイタク</t>
    </rPh>
    <rPh sb="84" eb="86">
      <t>カンジャ</t>
    </rPh>
    <rPh sb="92" eb="93">
      <t>イ</t>
    </rPh>
    <rPh sb="94" eb="96">
      <t>ヤクワリ</t>
    </rPh>
    <rPh sb="97" eb="100">
      <t>ショウチュウコウ</t>
    </rPh>
    <rPh sb="100" eb="101">
      <t>オヨ</t>
    </rPh>
    <rPh sb="102" eb="104">
      <t>トウキョウ</t>
    </rPh>
    <rPh sb="104" eb="106">
      <t>リカ</t>
    </rPh>
    <rPh sb="106" eb="108">
      <t>ダイガク</t>
    </rPh>
    <rPh sb="109" eb="112">
      <t>ガッコウイ</t>
    </rPh>
    <rPh sb="116" eb="118">
      <t>ヤクワリ</t>
    </rPh>
    <rPh sb="119" eb="120">
      <t>ハ</t>
    </rPh>
    <rPh sb="125" eb="127">
      <t>チイキ</t>
    </rPh>
    <rPh sb="127" eb="129">
      <t>ジュウミン</t>
    </rPh>
    <rPh sb="130" eb="132">
      <t>シッペイ</t>
    </rPh>
    <rPh sb="132" eb="134">
      <t>ヨボウ</t>
    </rPh>
    <rPh sb="135" eb="137">
      <t>ケンコウ</t>
    </rPh>
    <rPh sb="137" eb="139">
      <t>ゾウシン</t>
    </rPh>
    <rPh sb="140" eb="142">
      <t>キョテン</t>
    </rPh>
    <rPh sb="146" eb="148">
      <t>カクシュ</t>
    </rPh>
    <rPh sb="148" eb="150">
      <t>ケンシン</t>
    </rPh>
    <rPh sb="151" eb="153">
      <t>イリョウ</t>
    </rPh>
    <rPh sb="153" eb="155">
      <t>ソウダン</t>
    </rPh>
    <rPh sb="155" eb="156">
      <t>トウ</t>
    </rPh>
    <rPh sb="157" eb="159">
      <t>ホケン</t>
    </rPh>
    <rPh sb="159" eb="161">
      <t>エイセイ</t>
    </rPh>
    <rPh sb="161" eb="163">
      <t>カツドウ</t>
    </rPh>
    <rPh sb="164" eb="165">
      <t>オコナ</t>
    </rPh>
    <phoneticPr fontId="5"/>
  </si>
  <si>
    <t>　高齢者の一時的な入院などにより病床利用率が２割程度と低く、入院・外来ともに患者１人１日あたりの収益は、類似病院平均値を下回っている。
　一方で、職員給与費対医業収益比率は、高年齢者が多い職員構成により類似病院平均値を大きく上回り、経営悪化の大きな要因となっている。
　改善には長期間を要するが、外来患者１人１日当たりの収益は増加傾向にあることから、引き続き患者ニーズに即した収益の確保及び経費削減が求められる。</t>
    <rPh sb="16" eb="18">
      <t>ビョウショウ</t>
    </rPh>
    <rPh sb="18" eb="21">
      <t>リヨウリツ</t>
    </rPh>
    <rPh sb="23" eb="24">
      <t>ワリ</t>
    </rPh>
    <rPh sb="24" eb="26">
      <t>テイド</t>
    </rPh>
    <rPh sb="27" eb="28">
      <t>ヒク</t>
    </rPh>
    <rPh sb="30" eb="32">
      <t>ニュウイン</t>
    </rPh>
    <rPh sb="33" eb="35">
      <t>ガイライ</t>
    </rPh>
    <rPh sb="38" eb="40">
      <t>カンジャ</t>
    </rPh>
    <rPh sb="41" eb="42">
      <t>ニン</t>
    </rPh>
    <rPh sb="43" eb="44">
      <t>ニチ</t>
    </rPh>
    <rPh sb="48" eb="50">
      <t>シュウエキ</t>
    </rPh>
    <rPh sb="52" eb="54">
      <t>ルイジ</t>
    </rPh>
    <rPh sb="54" eb="56">
      <t>ビョウイン</t>
    </rPh>
    <rPh sb="56" eb="59">
      <t>ヘイキンチ</t>
    </rPh>
    <rPh sb="60" eb="62">
      <t>シタマワ</t>
    </rPh>
    <rPh sb="69" eb="71">
      <t>イッポウ</t>
    </rPh>
    <rPh sb="73" eb="75">
      <t>ショクイン</t>
    </rPh>
    <rPh sb="75" eb="78">
      <t>キュウヨヒ</t>
    </rPh>
    <rPh sb="78" eb="79">
      <t>タイ</t>
    </rPh>
    <rPh sb="79" eb="81">
      <t>イギョウ</t>
    </rPh>
    <rPh sb="81" eb="83">
      <t>シュウエキ</t>
    </rPh>
    <rPh sb="83" eb="85">
      <t>ヒリツ</t>
    </rPh>
    <rPh sb="87" eb="91">
      <t>コウネンレイシャ</t>
    </rPh>
    <rPh sb="92" eb="93">
      <t>オオ</t>
    </rPh>
    <rPh sb="94" eb="96">
      <t>ショクイン</t>
    </rPh>
    <rPh sb="96" eb="98">
      <t>コウセイ</t>
    </rPh>
    <rPh sb="101" eb="103">
      <t>ルイジ</t>
    </rPh>
    <rPh sb="103" eb="105">
      <t>ビョウイン</t>
    </rPh>
    <rPh sb="105" eb="108">
      <t>ヘイキンチ</t>
    </rPh>
    <rPh sb="109" eb="110">
      <t>オオ</t>
    </rPh>
    <rPh sb="112" eb="114">
      <t>ウワマワ</t>
    </rPh>
    <rPh sb="116" eb="118">
      <t>ケイエイ</t>
    </rPh>
    <rPh sb="118" eb="120">
      <t>アッカ</t>
    </rPh>
    <rPh sb="121" eb="122">
      <t>オオ</t>
    </rPh>
    <rPh sb="124" eb="126">
      <t>ヨウイン</t>
    </rPh>
    <rPh sb="135" eb="137">
      <t>カイゼン</t>
    </rPh>
    <rPh sb="139" eb="142">
      <t>チョウキカン</t>
    </rPh>
    <rPh sb="143" eb="144">
      <t>ヨウ</t>
    </rPh>
    <rPh sb="148" eb="150">
      <t>ガイライ</t>
    </rPh>
    <rPh sb="150" eb="152">
      <t>カンジャ</t>
    </rPh>
    <rPh sb="153" eb="154">
      <t>ニン</t>
    </rPh>
    <rPh sb="155" eb="156">
      <t>ニチ</t>
    </rPh>
    <rPh sb="156" eb="157">
      <t>ア</t>
    </rPh>
    <rPh sb="160" eb="162">
      <t>シュウエキ</t>
    </rPh>
    <rPh sb="163" eb="165">
      <t>ゾウカ</t>
    </rPh>
    <rPh sb="165" eb="167">
      <t>ケイコウ</t>
    </rPh>
    <rPh sb="175" eb="176">
      <t>ヒ</t>
    </rPh>
    <rPh sb="177" eb="178">
      <t>ツヅ</t>
    </rPh>
    <rPh sb="179" eb="181">
      <t>カンジャ</t>
    </rPh>
    <rPh sb="185" eb="186">
      <t>ソク</t>
    </rPh>
    <rPh sb="188" eb="190">
      <t>シュウエキ</t>
    </rPh>
    <rPh sb="191" eb="193">
      <t>カクホ</t>
    </rPh>
    <rPh sb="193" eb="194">
      <t>オヨ</t>
    </rPh>
    <rPh sb="195" eb="197">
      <t>ケイヒ</t>
    </rPh>
    <rPh sb="197" eb="199">
      <t>サクゲン</t>
    </rPh>
    <rPh sb="200" eb="201">
      <t>モト</t>
    </rPh>
    <phoneticPr fontId="5"/>
  </si>
  <si>
    <t>　昭和57年の建設から40年余りが経過し、施設・機械備品ともに老朽化が進んでいるが、応急的な対応により維持管理を行っている。
　震災時の避難を考慮すると立地条件も悪いことから、将来的な移転建て替えを検討する予定である。</t>
    <rPh sb="1" eb="3">
      <t>ショウワ</t>
    </rPh>
    <rPh sb="5" eb="6">
      <t>ネン</t>
    </rPh>
    <rPh sb="7" eb="9">
      <t>ケンセツ</t>
    </rPh>
    <rPh sb="13" eb="14">
      <t>ネン</t>
    </rPh>
    <rPh sb="14" eb="15">
      <t>アマ</t>
    </rPh>
    <rPh sb="17" eb="19">
      <t>ケイカ</t>
    </rPh>
    <rPh sb="21" eb="23">
      <t>シセツ</t>
    </rPh>
    <rPh sb="24" eb="26">
      <t>キカイ</t>
    </rPh>
    <rPh sb="26" eb="28">
      <t>ビヒン</t>
    </rPh>
    <rPh sb="31" eb="34">
      <t>ロウキュウカ</t>
    </rPh>
    <rPh sb="35" eb="36">
      <t>スス</t>
    </rPh>
    <rPh sb="42" eb="45">
      <t>オウキュウテキ</t>
    </rPh>
    <rPh sb="46" eb="48">
      <t>タイオウ</t>
    </rPh>
    <rPh sb="51" eb="53">
      <t>イジ</t>
    </rPh>
    <rPh sb="53" eb="55">
      <t>カンリ</t>
    </rPh>
    <rPh sb="56" eb="57">
      <t>オコナ</t>
    </rPh>
    <rPh sb="64" eb="67">
      <t>シンサイジ</t>
    </rPh>
    <rPh sb="68" eb="70">
      <t>ヒナン</t>
    </rPh>
    <rPh sb="71" eb="73">
      <t>コウリョ</t>
    </rPh>
    <rPh sb="76" eb="78">
      <t>リッチ</t>
    </rPh>
    <rPh sb="78" eb="80">
      <t>ジョウケン</t>
    </rPh>
    <rPh sb="81" eb="82">
      <t>ワル</t>
    </rPh>
    <rPh sb="88" eb="91">
      <t>ショウライテキ</t>
    </rPh>
    <rPh sb="92" eb="94">
      <t>イテン</t>
    </rPh>
    <rPh sb="94" eb="95">
      <t>タ</t>
    </rPh>
    <rPh sb="96" eb="97">
      <t>カ</t>
    </rPh>
    <rPh sb="99" eb="101">
      <t>ケントウ</t>
    </rPh>
    <rPh sb="103" eb="105">
      <t>ヨテイ</t>
    </rPh>
    <phoneticPr fontId="5"/>
  </si>
  <si>
    <t>　病床利用率が低いため、住民ニーズに対応した医療の提供と、常勤医の確保による経営見直しを進め、入院患者の増加及び医業収支の改善につなげる。また、人件費をはじめとする経常的経費については、更なる節減に努め、一般会計からの繰入金の減少を図る。
　病床機能や病床数といった病院のあり方については、老朽化した施設の移転建て替えと併せて検討を進める。
　</t>
    <rPh sb="1" eb="3">
      <t>ビョウショウ</t>
    </rPh>
    <rPh sb="3" eb="6">
      <t>リヨウリツ</t>
    </rPh>
    <rPh sb="7" eb="8">
      <t>ヒク</t>
    </rPh>
    <rPh sb="12" eb="14">
      <t>ジュウミン</t>
    </rPh>
    <rPh sb="18" eb="20">
      <t>タイオウ</t>
    </rPh>
    <rPh sb="22" eb="24">
      <t>イリョウ</t>
    </rPh>
    <rPh sb="25" eb="27">
      <t>テイキョウ</t>
    </rPh>
    <rPh sb="29" eb="32">
      <t>ジョウキンイ</t>
    </rPh>
    <rPh sb="33" eb="35">
      <t>カクホ</t>
    </rPh>
    <rPh sb="43" eb="45">
      <t>ケイエイ</t>
    </rPh>
    <rPh sb="45" eb="47">
      <t>ミナオ</t>
    </rPh>
    <rPh sb="49" eb="50">
      <t>スス</t>
    </rPh>
    <rPh sb="52" eb="54">
      <t>ニュウイン</t>
    </rPh>
    <rPh sb="54" eb="55">
      <t>オヨ</t>
    </rPh>
    <rPh sb="56" eb="58">
      <t>ゾウカ</t>
    </rPh>
    <rPh sb="61" eb="63">
      <t>イギョウ</t>
    </rPh>
    <rPh sb="72" eb="75">
      <t>ジンケンヒ</t>
    </rPh>
    <rPh sb="82" eb="84">
      <t>ケイジョウ</t>
    </rPh>
    <rPh sb="84" eb="85">
      <t>テキ</t>
    </rPh>
    <rPh sb="85" eb="87">
      <t>ケイヒ</t>
    </rPh>
    <rPh sb="93" eb="94">
      <t>サラ</t>
    </rPh>
    <rPh sb="96" eb="98">
      <t>セツゲン</t>
    </rPh>
    <rPh sb="99" eb="100">
      <t>ツト</t>
    </rPh>
    <rPh sb="102" eb="104">
      <t>イッパン</t>
    </rPh>
    <rPh sb="104" eb="106">
      <t>カイケイ</t>
    </rPh>
    <rPh sb="109" eb="112">
      <t>クリイレキン</t>
    </rPh>
    <rPh sb="113" eb="115">
      <t>ゲンショウ</t>
    </rPh>
    <rPh sb="116" eb="117">
      <t>ハカ</t>
    </rPh>
    <rPh sb="121" eb="123">
      <t>ビョウショウ</t>
    </rPh>
    <rPh sb="123" eb="125">
      <t>キノウ</t>
    </rPh>
    <rPh sb="126" eb="129">
      <t>ビョウショウスウ</t>
    </rPh>
    <rPh sb="133" eb="135">
      <t>ビョウイン</t>
    </rPh>
    <rPh sb="138" eb="139">
      <t>カタ</t>
    </rPh>
    <rPh sb="145" eb="148">
      <t>ロウキュウカ</t>
    </rPh>
    <rPh sb="150" eb="152">
      <t>シセツ</t>
    </rPh>
    <rPh sb="153" eb="155">
      <t>イテン</t>
    </rPh>
    <rPh sb="155" eb="156">
      <t>タ</t>
    </rPh>
    <rPh sb="157" eb="158">
      <t>カ</t>
    </rPh>
    <rPh sb="160" eb="161">
      <t>アワ</t>
    </rPh>
    <rPh sb="163" eb="165">
      <t>ケントウ</t>
    </rPh>
    <rPh sb="166" eb="167">
      <t>ススハカ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</si>
</sst>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25.5</c:v>
                </c:pt>
                <c:pt idx="1">
                  <c:v>28</c:v>
                </c:pt>
                <c:pt idx="2">
                  <c:v>25.2</c:v>
                </c:pt>
                <c:pt idx="3">
                  <c:v>16.899999999999999</c:v>
                </c:pt>
                <c:pt idx="4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3-414F-B020-20117F4C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66.900000000000006</c:v>
                </c:pt>
                <c:pt idx="2">
                  <c:v>66.099999999999994</c:v>
                </c:pt>
                <c:pt idx="3">
                  <c:v>62.3</c:v>
                </c:pt>
                <c:pt idx="4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3-414F-B020-20117F4C2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5522</c:v>
                </c:pt>
                <c:pt idx="1">
                  <c:v>5626</c:v>
                </c:pt>
                <c:pt idx="2">
                  <c:v>5714</c:v>
                </c:pt>
                <c:pt idx="3">
                  <c:v>5890</c:v>
                </c:pt>
                <c:pt idx="4">
                  <c:v>6743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5F-44A6-B265-FAF8F39C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8852</c:v>
                </c:pt>
                <c:pt idx="1">
                  <c:v>9060</c:v>
                </c:pt>
                <c:pt idx="2">
                  <c:v>9135</c:v>
                </c:pt>
                <c:pt idx="3">
                  <c:v>9509</c:v>
                </c:pt>
                <c:pt idx="4">
                  <c:v>9548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F-44A6-B265-FAF8F39C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23303</c:v>
                </c:pt>
                <c:pt idx="1">
                  <c:v>21088</c:v>
                </c:pt>
                <c:pt idx="2">
                  <c:v>20767</c:v>
                </c:pt>
                <c:pt idx="3">
                  <c:v>23608</c:v>
                </c:pt>
                <c:pt idx="4">
                  <c:v>23510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F-446F-8A80-B7FB4D67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25249</c:v>
                </c:pt>
                <c:pt idx="1">
                  <c:v>25711</c:v>
                </c:pt>
                <c:pt idx="2">
                  <c:v>26415</c:v>
                </c:pt>
                <c:pt idx="3">
                  <c:v>27227</c:v>
                </c:pt>
                <c:pt idx="4">
                  <c:v>28176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F-446F-8A80-B7FB4D67E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125.8</c:v>
                </c:pt>
                <c:pt idx="1">
                  <c:v>140.4</c:v>
                </c:pt>
                <c:pt idx="2">
                  <c:v>177.2</c:v>
                </c:pt>
                <c:pt idx="3">
                  <c:v>213</c:v>
                </c:pt>
                <c:pt idx="4">
                  <c:v>174.5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A-437F-BF52-C08E488B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114.4</c:v>
                </c:pt>
                <c:pt idx="1">
                  <c:v>117</c:v>
                </c:pt>
                <c:pt idx="2">
                  <c:v>118.8</c:v>
                </c:pt>
                <c:pt idx="3">
                  <c:v>136</c:v>
                </c:pt>
                <c:pt idx="4">
                  <c:v>131.30000000000001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A-437F-BF52-C08E488B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48.9</c:v>
                </c:pt>
                <c:pt idx="2">
                  <c:v>45.4</c:v>
                </c:pt>
                <c:pt idx="3">
                  <c:v>38.9</c:v>
                </c:pt>
                <c:pt idx="4">
                  <c:v>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1-4A7D-B63C-AEA22EEF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77</c:v>
                </c:pt>
                <c:pt idx="2">
                  <c:v>77.099999999999994</c:v>
                </c:pt>
                <c:pt idx="3">
                  <c:v>73.8</c:v>
                </c:pt>
                <c:pt idx="4">
                  <c:v>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1-4A7D-B63C-AEA22EEF0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94.6</c:v>
                </c:pt>
                <c:pt idx="2">
                  <c:v>90</c:v>
                </c:pt>
                <c:pt idx="3">
                  <c:v>96.7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6-481D-BF88-30051F068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97.5</c:v>
                </c:pt>
                <c:pt idx="2">
                  <c:v>97.7</c:v>
                </c:pt>
                <c:pt idx="3">
                  <c:v>100.7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6-481D-BF88-30051F068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67.2</c:v>
                </c:pt>
                <c:pt idx="1">
                  <c:v>68.8</c:v>
                </c:pt>
                <c:pt idx="2">
                  <c:v>68.900000000000006</c:v>
                </c:pt>
                <c:pt idx="3">
                  <c:v>70.8</c:v>
                </c:pt>
                <c:pt idx="4">
                  <c:v>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6-495B-92F8-D7650F2B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53.8</c:v>
                </c:pt>
                <c:pt idx="1">
                  <c:v>56.1</c:v>
                </c:pt>
                <c:pt idx="2">
                  <c:v>56.4</c:v>
                </c:pt>
                <c:pt idx="3">
                  <c:v>56.9</c:v>
                </c:pt>
                <c:pt idx="4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6-495B-92F8-D7650F2B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85.6</c:v>
                </c:pt>
                <c:pt idx="2">
                  <c:v>85</c:v>
                </c:pt>
                <c:pt idx="3">
                  <c:v>85.6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1-494D-AE68-EE8BD1056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73.2</c:v>
                </c:pt>
                <c:pt idx="2">
                  <c:v>73.400000000000006</c:v>
                </c:pt>
                <c:pt idx="3">
                  <c:v>72.5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1-494D-AE68-EE8BD1056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27067870</c:v>
                </c:pt>
                <c:pt idx="1">
                  <c:v>26808056</c:v>
                </c:pt>
                <c:pt idx="2">
                  <c:v>25215000</c:v>
                </c:pt>
                <c:pt idx="3">
                  <c:v>25189426</c:v>
                </c:pt>
                <c:pt idx="4">
                  <c:v>25184241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5-4C82-B147-805412CA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38480542</c:v>
                </c:pt>
                <c:pt idx="1">
                  <c:v>38744035</c:v>
                </c:pt>
                <c:pt idx="2">
                  <c:v>40117620</c:v>
                </c:pt>
                <c:pt idx="3">
                  <c:v>42330999</c:v>
                </c:pt>
                <c:pt idx="4">
                  <c:v>43068047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5-4C82-B147-805412CA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16.8</c:v>
                </c:pt>
                <c:pt idx="1">
                  <c:v>15.9</c:v>
                </c:pt>
                <c:pt idx="2">
                  <c:v>14.1</c:v>
                </c:pt>
                <c:pt idx="3">
                  <c:v>16.7</c:v>
                </c:pt>
                <c:pt idx="4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F-4903-9BD3-2666DABA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</c:v>
                </c:pt>
                <c:pt idx="1">
                  <c:v>16.5</c:v>
                </c:pt>
                <c:pt idx="2">
                  <c:v>16</c:v>
                </c:pt>
                <c:pt idx="3">
                  <c:v>15.7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F-4903-9BD3-2666DABA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121.6</c:v>
                </c:pt>
                <c:pt idx="1">
                  <c:v>127.3</c:v>
                </c:pt>
                <c:pt idx="2">
                  <c:v>143.5</c:v>
                </c:pt>
                <c:pt idx="3">
                  <c:v>169.8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A25-9B5A-25324731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70.3</c:v>
                </c:pt>
                <c:pt idx="1">
                  <c:v>71.099999999999994</c:v>
                </c:pt>
                <c:pt idx="2">
                  <c:v>72</c:v>
                </c:pt>
                <c:pt idx="3">
                  <c:v>77.7</c:v>
                </c:pt>
                <c:pt idx="4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4-4A25-9B5A-25324731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L55" zoomScaleNormal="100" zoomScaleSheetLayoutView="70" workbookViewId="0">
      <selection activeCell="NY70" sqref="NY70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15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15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9" t="str">
        <f>データ!H6</f>
        <v>北海道長万部町　町立病院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15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50床以上～100床未満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9">
        <f>データ!Z6</f>
        <v>30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>
        <f>データ!AA6</f>
        <v>24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データ!AB6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15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9">
        <f>データ!Q6</f>
        <v>5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9" t="str">
        <f>データ!AC6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データ!AD6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データ!AE6</f>
        <v>54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15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9">
        <f>データ!U6</f>
        <v>4953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3669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30" t="str">
        <f>データ!W6</f>
        <v>第１種該当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-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１３：１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9">
        <f>データ!AF6</f>
        <v>20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データ!AG6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データ!AH6</f>
        <v>20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22" t="s">
        <v>32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22" t="s">
        <v>33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6"/>
      <c r="NJ14" s="123" t="s">
        <v>34</v>
      </c>
      <c r="NK14" s="123"/>
      <c r="NL14" s="123"/>
      <c r="NM14" s="123"/>
      <c r="NN14" s="123"/>
      <c r="NO14" s="123"/>
      <c r="NP14" s="123"/>
      <c r="NQ14" s="123"/>
      <c r="NR14" s="123"/>
      <c r="NS14" s="123"/>
      <c r="NT14" s="123"/>
      <c r="NU14" s="123"/>
      <c r="NV14" s="123"/>
      <c r="NW14" s="123"/>
      <c r="NX14" s="123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23"/>
      <c r="NK15" s="123"/>
      <c r="NL15" s="123"/>
      <c r="NM15" s="123"/>
      <c r="NN15" s="123"/>
      <c r="NO15" s="123"/>
      <c r="NP15" s="123"/>
      <c r="NQ15" s="123"/>
      <c r="NR15" s="123"/>
      <c r="NS15" s="123"/>
      <c r="NT15" s="123"/>
      <c r="NU15" s="123"/>
      <c r="NV15" s="123"/>
      <c r="NW15" s="123"/>
      <c r="NX15" s="123"/>
    </row>
    <row r="16" spans="1:388" ht="13.5" customHeight="1" x14ac:dyDescent="0.15">
      <c r="A16" s="8"/>
      <c r="B16" s="9"/>
      <c r="C16" s="10"/>
      <c r="D16" s="10"/>
      <c r="E16" s="10"/>
      <c r="F16" s="79" t="s">
        <v>35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79"/>
      <c r="LH16" s="79"/>
      <c r="LI16" s="79"/>
      <c r="LJ16" s="79"/>
      <c r="LK16" s="79"/>
      <c r="LL16" s="79"/>
      <c r="LM16" s="79"/>
      <c r="LN16" s="79"/>
      <c r="LO16" s="79"/>
      <c r="LP16" s="79"/>
      <c r="LQ16" s="79"/>
      <c r="LR16" s="79"/>
      <c r="LS16" s="79"/>
      <c r="LT16" s="79"/>
      <c r="LU16" s="79"/>
      <c r="LV16" s="79"/>
      <c r="LW16" s="79"/>
      <c r="LX16" s="79"/>
      <c r="LY16" s="79"/>
      <c r="LZ16" s="79"/>
      <c r="MA16" s="79"/>
      <c r="MB16" s="79"/>
      <c r="MC16" s="79"/>
      <c r="MD16" s="79"/>
      <c r="ME16" s="79"/>
      <c r="MF16" s="79"/>
      <c r="MG16" s="79"/>
      <c r="MH16" s="79"/>
      <c r="MI16" s="79"/>
      <c r="MJ16" s="79"/>
      <c r="MK16" s="79"/>
      <c r="ML16" s="79"/>
      <c r="MM16" s="79"/>
      <c r="MN16" s="79"/>
      <c r="MO16" s="79"/>
      <c r="MP16" s="79"/>
      <c r="MQ16" s="79"/>
      <c r="MR16" s="79"/>
      <c r="MS16" s="79"/>
      <c r="MT16" s="79"/>
      <c r="MU16" s="79"/>
      <c r="MV16" s="79"/>
      <c r="MW16" s="79"/>
      <c r="MX16" s="79"/>
      <c r="MY16" s="79"/>
      <c r="MZ16" s="79"/>
      <c r="NA16" s="79"/>
      <c r="NB16" s="79"/>
      <c r="NC16" s="79"/>
      <c r="ND16" s="79"/>
      <c r="NE16" s="10"/>
      <c r="NF16" s="10"/>
      <c r="NG16" s="10"/>
      <c r="NH16" s="11"/>
      <c r="NI16" s="2"/>
      <c r="NJ16" s="124" t="s">
        <v>36</v>
      </c>
      <c r="NK16" s="125"/>
      <c r="NL16" s="125"/>
      <c r="NM16" s="125"/>
      <c r="NN16" s="126"/>
      <c r="NO16" s="124" t="s">
        <v>37</v>
      </c>
      <c r="NP16" s="125"/>
      <c r="NQ16" s="125"/>
      <c r="NR16" s="125"/>
      <c r="NS16" s="126"/>
      <c r="NT16" s="124" t="s">
        <v>38</v>
      </c>
      <c r="NU16" s="125"/>
      <c r="NV16" s="125"/>
      <c r="NW16" s="125"/>
      <c r="NX16" s="126"/>
    </row>
    <row r="17" spans="1:393" ht="13.5" customHeight="1" x14ac:dyDescent="0.15">
      <c r="A17" s="2"/>
      <c r="B17" s="12"/>
      <c r="C17" s="13"/>
      <c r="D17" s="13"/>
      <c r="E17" s="13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80"/>
      <c r="KU17" s="80"/>
      <c r="KV17" s="80"/>
      <c r="KW17" s="80"/>
      <c r="KX17" s="80"/>
      <c r="KY17" s="80"/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/>
      <c r="LR17" s="80"/>
      <c r="LS17" s="80"/>
      <c r="LT17" s="80"/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/>
      <c r="MI17" s="80"/>
      <c r="MJ17" s="80"/>
      <c r="MK17" s="80"/>
      <c r="ML17" s="80"/>
      <c r="MM17" s="80"/>
      <c r="MN17" s="80"/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13"/>
      <c r="NF17" s="13"/>
      <c r="NG17" s="13"/>
      <c r="NH17" s="14"/>
      <c r="NI17" s="2"/>
      <c r="NJ17" s="127"/>
      <c r="NK17" s="128"/>
      <c r="NL17" s="128"/>
      <c r="NM17" s="128"/>
      <c r="NN17" s="129"/>
      <c r="NO17" s="127"/>
      <c r="NP17" s="128"/>
      <c r="NQ17" s="128"/>
      <c r="NR17" s="128"/>
      <c r="NS17" s="129"/>
      <c r="NT17" s="127"/>
      <c r="NU17" s="128"/>
      <c r="NV17" s="128"/>
      <c r="NW17" s="128"/>
      <c r="NX17" s="129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111" t="s">
        <v>39</v>
      </c>
      <c r="NK18" s="112"/>
      <c r="NL18" s="112"/>
      <c r="NM18" s="115" t="s">
        <v>40</v>
      </c>
      <c r="NN18" s="116"/>
      <c r="NO18" s="111" t="s">
        <v>39</v>
      </c>
      <c r="NP18" s="112"/>
      <c r="NQ18" s="112"/>
      <c r="NR18" s="115" t="s">
        <v>40</v>
      </c>
      <c r="NS18" s="116"/>
      <c r="NT18" s="111" t="s">
        <v>39</v>
      </c>
      <c r="NU18" s="112"/>
      <c r="NV18" s="112"/>
      <c r="NW18" s="115" t="s">
        <v>40</v>
      </c>
      <c r="NX18" s="116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113"/>
      <c r="NK19" s="114"/>
      <c r="NL19" s="114"/>
      <c r="NM19" s="117"/>
      <c r="NN19" s="118"/>
      <c r="NO19" s="113"/>
      <c r="NP19" s="114"/>
      <c r="NQ19" s="114"/>
      <c r="NR19" s="117"/>
      <c r="NS19" s="118"/>
      <c r="NT19" s="113"/>
      <c r="NU19" s="114"/>
      <c r="NV19" s="114"/>
      <c r="NW19" s="117"/>
      <c r="NX19" s="118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00" t="s">
        <v>43</v>
      </c>
      <c r="NK20" s="100"/>
      <c r="NL20" s="100"/>
      <c r="NM20" s="100"/>
      <c r="NN20" s="100"/>
      <c r="NO20" s="100"/>
      <c r="NP20" s="100"/>
      <c r="NQ20" s="100"/>
      <c r="NR20" s="100"/>
      <c r="NS20" s="100"/>
      <c r="NT20" s="100"/>
      <c r="NU20" s="100"/>
      <c r="NV20" s="100"/>
      <c r="NW20" s="100"/>
      <c r="NX20" s="100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08" t="s">
        <v>180</v>
      </c>
      <c r="NK22" s="109"/>
      <c r="NL22" s="109"/>
      <c r="NM22" s="109"/>
      <c r="NN22" s="109"/>
      <c r="NO22" s="109"/>
      <c r="NP22" s="109"/>
      <c r="NQ22" s="109"/>
      <c r="NR22" s="109"/>
      <c r="NS22" s="109"/>
      <c r="NT22" s="109"/>
      <c r="NU22" s="109"/>
      <c r="NV22" s="109"/>
      <c r="NW22" s="109"/>
      <c r="NX22" s="110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02"/>
      <c r="NK23" s="103"/>
      <c r="NL23" s="103"/>
      <c r="NM23" s="103"/>
      <c r="NN23" s="103"/>
      <c r="NO23" s="103"/>
      <c r="NP23" s="103"/>
      <c r="NQ23" s="103"/>
      <c r="NR23" s="103"/>
      <c r="NS23" s="103"/>
      <c r="NT23" s="103"/>
      <c r="NU23" s="103"/>
      <c r="NV23" s="103"/>
      <c r="NW23" s="103"/>
      <c r="NX23" s="104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02"/>
      <c r="NK24" s="103"/>
      <c r="NL24" s="103"/>
      <c r="NM24" s="103"/>
      <c r="NN24" s="103"/>
      <c r="NO24" s="103"/>
      <c r="NP24" s="103"/>
      <c r="NQ24" s="103"/>
      <c r="NR24" s="103"/>
      <c r="NS24" s="103"/>
      <c r="NT24" s="103"/>
      <c r="NU24" s="103"/>
      <c r="NV24" s="103"/>
      <c r="NW24" s="103"/>
      <c r="NX24" s="104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02"/>
      <c r="NK25" s="103"/>
      <c r="NL25" s="103"/>
      <c r="NM25" s="103"/>
      <c r="NN25" s="103"/>
      <c r="NO25" s="103"/>
      <c r="NP25" s="103"/>
      <c r="NQ25" s="103"/>
      <c r="NR25" s="103"/>
      <c r="NS25" s="103"/>
      <c r="NT25" s="103"/>
      <c r="NU25" s="103"/>
      <c r="NV25" s="103"/>
      <c r="NW25" s="103"/>
      <c r="NX25" s="104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02"/>
      <c r="NK26" s="103"/>
      <c r="NL26" s="103"/>
      <c r="NM26" s="103"/>
      <c r="NN26" s="103"/>
      <c r="NO26" s="103"/>
      <c r="NP26" s="103"/>
      <c r="NQ26" s="103"/>
      <c r="NR26" s="103"/>
      <c r="NS26" s="103"/>
      <c r="NT26" s="103"/>
      <c r="NU26" s="103"/>
      <c r="NV26" s="103"/>
      <c r="NW26" s="103"/>
      <c r="NX26" s="104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02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4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02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4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02"/>
      <c r="NK29" s="103"/>
      <c r="NL29" s="103"/>
      <c r="NM29" s="103"/>
      <c r="NN29" s="103"/>
      <c r="NO29" s="103"/>
      <c r="NP29" s="103"/>
      <c r="NQ29" s="103"/>
      <c r="NR29" s="103"/>
      <c r="NS29" s="103"/>
      <c r="NT29" s="103"/>
      <c r="NU29" s="103"/>
      <c r="NV29" s="103"/>
      <c r="NW29" s="103"/>
      <c r="NX29" s="104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02"/>
      <c r="NK30" s="103"/>
      <c r="NL30" s="103"/>
      <c r="NM30" s="103"/>
      <c r="NN30" s="103"/>
      <c r="NO30" s="103"/>
      <c r="NP30" s="103"/>
      <c r="NQ30" s="103"/>
      <c r="NR30" s="103"/>
      <c r="NS30" s="103"/>
      <c r="NT30" s="103"/>
      <c r="NU30" s="103"/>
      <c r="NV30" s="103"/>
      <c r="NW30" s="103"/>
      <c r="NX30" s="104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02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3"/>
      <c r="NX31" s="104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97" t="str">
        <f>データ!$B$11</f>
        <v>H29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97" t="str">
        <f>データ!$C$11</f>
        <v>H30</v>
      </c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9"/>
      <c r="AT32" s="97" t="str">
        <f>データ!$D$11</f>
        <v>R01</v>
      </c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97" t="str">
        <f>データ!$E$11</f>
        <v>R02</v>
      </c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9"/>
      <c r="BX32" s="97" t="str">
        <f>データ!$F$11</f>
        <v>R03</v>
      </c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9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97" t="str">
        <f>データ!$B$11</f>
        <v>H29</v>
      </c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9"/>
      <c r="DS32" s="97" t="str">
        <f>データ!$C$11</f>
        <v>H30</v>
      </c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9"/>
      <c r="EH32" s="97" t="str">
        <f>データ!$D$11</f>
        <v>R01</v>
      </c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9"/>
      <c r="EW32" s="97" t="str">
        <f>データ!$E$11</f>
        <v>R02</v>
      </c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9"/>
      <c r="FL32" s="97" t="str">
        <f>データ!$F$11</f>
        <v>R03</v>
      </c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9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97" t="str">
        <f>データ!$B$11</f>
        <v>H29</v>
      </c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9"/>
      <c r="HG32" s="97" t="str">
        <f>データ!$C$11</f>
        <v>H30</v>
      </c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9"/>
      <c r="HV32" s="97" t="str">
        <f>データ!$D$11</f>
        <v>R01</v>
      </c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9"/>
      <c r="IK32" s="97" t="str">
        <f>データ!$E$11</f>
        <v>R02</v>
      </c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9"/>
      <c r="IZ32" s="97" t="str">
        <f>データ!$F$11</f>
        <v>R03</v>
      </c>
      <c r="JA32" s="98"/>
      <c r="JB32" s="98"/>
      <c r="JC32" s="98"/>
      <c r="JD32" s="98"/>
      <c r="JE32" s="98"/>
      <c r="JF32" s="98"/>
      <c r="JG32" s="98"/>
      <c r="JH32" s="98"/>
      <c r="JI32" s="98"/>
      <c r="JJ32" s="98"/>
      <c r="JK32" s="98"/>
      <c r="JL32" s="98"/>
      <c r="JM32" s="98"/>
      <c r="JN32" s="99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97" t="str">
        <f>データ!$B$11</f>
        <v>H29</v>
      </c>
      <c r="KG32" s="98"/>
      <c r="KH32" s="98"/>
      <c r="KI32" s="98"/>
      <c r="KJ32" s="98"/>
      <c r="KK32" s="98"/>
      <c r="KL32" s="98"/>
      <c r="KM32" s="98"/>
      <c r="KN32" s="98"/>
      <c r="KO32" s="98"/>
      <c r="KP32" s="98"/>
      <c r="KQ32" s="98"/>
      <c r="KR32" s="98"/>
      <c r="KS32" s="98"/>
      <c r="KT32" s="99"/>
      <c r="KU32" s="97" t="str">
        <f>データ!$C$11</f>
        <v>H30</v>
      </c>
      <c r="KV32" s="98"/>
      <c r="KW32" s="98"/>
      <c r="KX32" s="98"/>
      <c r="KY32" s="98"/>
      <c r="KZ32" s="98"/>
      <c r="LA32" s="98"/>
      <c r="LB32" s="98"/>
      <c r="LC32" s="98"/>
      <c r="LD32" s="98"/>
      <c r="LE32" s="98"/>
      <c r="LF32" s="98"/>
      <c r="LG32" s="98"/>
      <c r="LH32" s="98"/>
      <c r="LI32" s="99"/>
      <c r="LJ32" s="97" t="str">
        <f>データ!$D$11</f>
        <v>R01</v>
      </c>
      <c r="LK32" s="98"/>
      <c r="LL32" s="98"/>
      <c r="LM32" s="98"/>
      <c r="LN32" s="98"/>
      <c r="LO32" s="98"/>
      <c r="LP32" s="98"/>
      <c r="LQ32" s="98"/>
      <c r="LR32" s="98"/>
      <c r="LS32" s="98"/>
      <c r="LT32" s="98"/>
      <c r="LU32" s="98"/>
      <c r="LV32" s="98"/>
      <c r="LW32" s="98"/>
      <c r="LX32" s="99"/>
      <c r="LY32" s="97" t="str">
        <f>データ!$E$11</f>
        <v>R02</v>
      </c>
      <c r="LZ32" s="98"/>
      <c r="MA32" s="98"/>
      <c r="MB32" s="98"/>
      <c r="MC32" s="98"/>
      <c r="MD32" s="98"/>
      <c r="ME32" s="98"/>
      <c r="MF32" s="98"/>
      <c r="MG32" s="98"/>
      <c r="MH32" s="98"/>
      <c r="MI32" s="98"/>
      <c r="MJ32" s="98"/>
      <c r="MK32" s="98"/>
      <c r="ML32" s="98"/>
      <c r="MM32" s="99"/>
      <c r="MN32" s="97" t="str">
        <f>データ!$F$11</f>
        <v>R03</v>
      </c>
      <c r="MO32" s="98"/>
      <c r="MP32" s="98"/>
      <c r="MQ32" s="98"/>
      <c r="MR32" s="98"/>
      <c r="MS32" s="98"/>
      <c r="MT32" s="98"/>
      <c r="MU32" s="98"/>
      <c r="MV32" s="98"/>
      <c r="MW32" s="98"/>
      <c r="MX32" s="98"/>
      <c r="MY32" s="98"/>
      <c r="MZ32" s="98"/>
      <c r="NA32" s="98"/>
      <c r="NB32" s="99"/>
      <c r="ND32" s="5"/>
      <c r="NE32" s="5"/>
      <c r="NF32" s="5"/>
      <c r="NG32" s="5"/>
      <c r="NH32" s="17"/>
      <c r="NI32" s="2"/>
      <c r="NJ32" s="102"/>
      <c r="NK32" s="103"/>
      <c r="NL32" s="103"/>
      <c r="NM32" s="103"/>
      <c r="NN32" s="103"/>
      <c r="NO32" s="103"/>
      <c r="NP32" s="103"/>
      <c r="NQ32" s="103"/>
      <c r="NR32" s="103"/>
      <c r="NS32" s="103"/>
      <c r="NT32" s="103"/>
      <c r="NU32" s="103"/>
      <c r="NV32" s="103"/>
      <c r="NW32" s="103"/>
      <c r="NX32" s="104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93" t="s">
        <v>57</v>
      </c>
      <c r="H33" s="93"/>
      <c r="I33" s="93"/>
      <c r="J33" s="93"/>
      <c r="K33" s="93"/>
      <c r="L33" s="93"/>
      <c r="M33" s="93"/>
      <c r="N33" s="93"/>
      <c r="O33" s="93"/>
      <c r="P33" s="76">
        <f>データ!AI7</f>
        <v>95.4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76">
        <f>データ!AJ7</f>
        <v>94.6</v>
      </c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8"/>
      <c r="AT33" s="76">
        <f>データ!AK7</f>
        <v>90</v>
      </c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8"/>
      <c r="BI33" s="76">
        <f>データ!AL7</f>
        <v>96.7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8"/>
      <c r="BX33" s="76">
        <f>データ!AM7</f>
        <v>99</v>
      </c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8"/>
      <c r="CO33" s="5"/>
      <c r="CP33" s="5"/>
      <c r="CQ33" s="5"/>
      <c r="CR33" s="5"/>
      <c r="CS33" s="5"/>
      <c r="CT33" s="5"/>
      <c r="CU33" s="93" t="s">
        <v>57</v>
      </c>
      <c r="CV33" s="93"/>
      <c r="CW33" s="93"/>
      <c r="CX33" s="93"/>
      <c r="CY33" s="93"/>
      <c r="CZ33" s="93"/>
      <c r="DA33" s="93"/>
      <c r="DB33" s="93"/>
      <c r="DC33" s="93"/>
      <c r="DD33" s="76">
        <f>データ!AT7</f>
        <v>51.3</v>
      </c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8"/>
      <c r="DS33" s="76">
        <f>データ!AU7</f>
        <v>48.9</v>
      </c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8"/>
      <c r="EH33" s="76">
        <f>データ!AV7</f>
        <v>45.4</v>
      </c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8"/>
      <c r="EW33" s="76">
        <f>データ!AW7</f>
        <v>38.9</v>
      </c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8"/>
      <c r="FL33" s="76">
        <f>データ!AX7</f>
        <v>46.1</v>
      </c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8"/>
      <c r="GA33" s="5"/>
      <c r="GB33" s="5"/>
      <c r="GC33" s="5"/>
      <c r="GD33" s="5"/>
      <c r="GE33" s="5"/>
      <c r="GF33" s="5"/>
      <c r="GG33" s="5"/>
      <c r="GH33" s="5"/>
      <c r="GI33" s="93" t="s">
        <v>57</v>
      </c>
      <c r="GJ33" s="93"/>
      <c r="GK33" s="93"/>
      <c r="GL33" s="93"/>
      <c r="GM33" s="93"/>
      <c r="GN33" s="93"/>
      <c r="GO33" s="93"/>
      <c r="GP33" s="93"/>
      <c r="GQ33" s="93"/>
      <c r="GR33" s="76">
        <f>データ!BE7</f>
        <v>125.8</v>
      </c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8"/>
      <c r="HG33" s="76">
        <f>データ!BF7</f>
        <v>140.4</v>
      </c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8"/>
      <c r="HV33" s="76">
        <f>データ!BG7</f>
        <v>177.2</v>
      </c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8"/>
      <c r="IK33" s="76">
        <f>データ!BH7</f>
        <v>213</v>
      </c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8"/>
      <c r="IZ33" s="76">
        <f>データ!BI7</f>
        <v>174.5</v>
      </c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8"/>
      <c r="JO33" s="5"/>
      <c r="JP33" s="5"/>
      <c r="JQ33" s="5"/>
      <c r="JR33" s="5"/>
      <c r="JS33" s="5"/>
      <c r="JT33" s="5"/>
      <c r="JU33" s="5"/>
      <c r="JV33" s="5"/>
      <c r="JW33" s="93" t="s">
        <v>57</v>
      </c>
      <c r="JX33" s="93"/>
      <c r="JY33" s="93"/>
      <c r="JZ33" s="93"/>
      <c r="KA33" s="93"/>
      <c r="KB33" s="93"/>
      <c r="KC33" s="93"/>
      <c r="KD33" s="93"/>
      <c r="KE33" s="93"/>
      <c r="KF33" s="76">
        <f>データ!BP7</f>
        <v>25.5</v>
      </c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8"/>
      <c r="KU33" s="76">
        <f>データ!BQ7</f>
        <v>28</v>
      </c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8"/>
      <c r="LJ33" s="76">
        <f>データ!BR7</f>
        <v>25.2</v>
      </c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8"/>
      <c r="LY33" s="76">
        <f>データ!BS7</f>
        <v>16.899999999999999</v>
      </c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8"/>
      <c r="MN33" s="76">
        <f>データ!BT7</f>
        <v>21.4</v>
      </c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8"/>
      <c r="ND33" s="5"/>
      <c r="NE33" s="5"/>
      <c r="NF33" s="5"/>
      <c r="NG33" s="5"/>
      <c r="NH33" s="17"/>
      <c r="NI33" s="2"/>
      <c r="NJ33" s="102"/>
      <c r="NK33" s="103"/>
      <c r="NL33" s="103"/>
      <c r="NM33" s="103"/>
      <c r="NN33" s="103"/>
      <c r="NO33" s="103"/>
      <c r="NP33" s="103"/>
      <c r="NQ33" s="103"/>
      <c r="NR33" s="103"/>
      <c r="NS33" s="103"/>
      <c r="NT33" s="103"/>
      <c r="NU33" s="103"/>
      <c r="NV33" s="103"/>
      <c r="NW33" s="103"/>
      <c r="NX33" s="104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93" t="s">
        <v>59</v>
      </c>
      <c r="H34" s="93"/>
      <c r="I34" s="93"/>
      <c r="J34" s="93"/>
      <c r="K34" s="93"/>
      <c r="L34" s="93"/>
      <c r="M34" s="93"/>
      <c r="N34" s="93"/>
      <c r="O34" s="93"/>
      <c r="P34" s="76">
        <f>データ!AN7</f>
        <v>98.2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76">
        <f>データ!AO7</f>
        <v>97.5</v>
      </c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8"/>
      <c r="AT34" s="76">
        <f>データ!AP7</f>
        <v>97.7</v>
      </c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76">
        <f>データ!AQ7</f>
        <v>100.7</v>
      </c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>
        <f>データ!AR7</f>
        <v>103.6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8"/>
      <c r="CO34" s="5"/>
      <c r="CP34" s="5"/>
      <c r="CQ34" s="5"/>
      <c r="CR34" s="5"/>
      <c r="CS34" s="5"/>
      <c r="CT34" s="5"/>
      <c r="CU34" s="93" t="s">
        <v>59</v>
      </c>
      <c r="CV34" s="93"/>
      <c r="CW34" s="93"/>
      <c r="CX34" s="93"/>
      <c r="CY34" s="93"/>
      <c r="CZ34" s="93"/>
      <c r="DA34" s="93"/>
      <c r="DB34" s="93"/>
      <c r="DC34" s="93"/>
      <c r="DD34" s="76">
        <f>データ!AY7</f>
        <v>78.099999999999994</v>
      </c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8"/>
      <c r="DS34" s="76">
        <f>データ!AZ7</f>
        <v>77</v>
      </c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8"/>
      <c r="EH34" s="76">
        <f>データ!BA7</f>
        <v>77.099999999999994</v>
      </c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8"/>
      <c r="EW34" s="76">
        <f>データ!BB7</f>
        <v>73.8</v>
      </c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8"/>
      <c r="FL34" s="76">
        <f>データ!BC7</f>
        <v>75.5</v>
      </c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8"/>
      <c r="GA34" s="5"/>
      <c r="GB34" s="5"/>
      <c r="GC34" s="5"/>
      <c r="GD34" s="5"/>
      <c r="GE34" s="5"/>
      <c r="GF34" s="5"/>
      <c r="GG34" s="5"/>
      <c r="GH34" s="5"/>
      <c r="GI34" s="93" t="s">
        <v>59</v>
      </c>
      <c r="GJ34" s="93"/>
      <c r="GK34" s="93"/>
      <c r="GL34" s="93"/>
      <c r="GM34" s="93"/>
      <c r="GN34" s="93"/>
      <c r="GO34" s="93"/>
      <c r="GP34" s="93"/>
      <c r="GQ34" s="93"/>
      <c r="GR34" s="76">
        <f>データ!BJ7</f>
        <v>114.4</v>
      </c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8"/>
      <c r="HG34" s="76">
        <f>データ!BK7</f>
        <v>117</v>
      </c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8"/>
      <c r="HV34" s="76">
        <f>データ!BL7</f>
        <v>118.8</v>
      </c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8"/>
      <c r="IK34" s="76">
        <f>データ!BM7</f>
        <v>136</v>
      </c>
      <c r="IL34" s="77"/>
      <c r="IM34" s="77"/>
      <c r="IN34" s="77"/>
      <c r="IO34" s="77"/>
      <c r="IP34" s="77"/>
      <c r="IQ34" s="77"/>
      <c r="IR34" s="77"/>
      <c r="IS34" s="77"/>
      <c r="IT34" s="77"/>
      <c r="IU34" s="77"/>
      <c r="IV34" s="77"/>
      <c r="IW34" s="77"/>
      <c r="IX34" s="77"/>
      <c r="IY34" s="78"/>
      <c r="IZ34" s="76">
        <f>データ!BN7</f>
        <v>131.30000000000001</v>
      </c>
      <c r="JA34" s="77"/>
      <c r="JB34" s="77"/>
      <c r="JC34" s="77"/>
      <c r="JD34" s="77"/>
      <c r="JE34" s="77"/>
      <c r="JF34" s="77"/>
      <c r="JG34" s="77"/>
      <c r="JH34" s="77"/>
      <c r="JI34" s="77"/>
      <c r="JJ34" s="77"/>
      <c r="JK34" s="77"/>
      <c r="JL34" s="77"/>
      <c r="JM34" s="77"/>
      <c r="JN34" s="78"/>
      <c r="JO34" s="5"/>
      <c r="JP34" s="5"/>
      <c r="JQ34" s="5"/>
      <c r="JR34" s="5"/>
      <c r="JS34" s="5"/>
      <c r="JT34" s="5"/>
      <c r="JU34" s="5"/>
      <c r="JV34" s="5"/>
      <c r="JW34" s="93" t="s">
        <v>59</v>
      </c>
      <c r="JX34" s="93"/>
      <c r="JY34" s="93"/>
      <c r="JZ34" s="93"/>
      <c r="KA34" s="93"/>
      <c r="KB34" s="93"/>
      <c r="KC34" s="93"/>
      <c r="KD34" s="93"/>
      <c r="KE34" s="93"/>
      <c r="KF34" s="76">
        <f>データ!BU7</f>
        <v>67.900000000000006</v>
      </c>
      <c r="KG34" s="77"/>
      <c r="KH34" s="77"/>
      <c r="KI34" s="77"/>
      <c r="KJ34" s="77"/>
      <c r="KK34" s="77"/>
      <c r="KL34" s="77"/>
      <c r="KM34" s="77"/>
      <c r="KN34" s="77"/>
      <c r="KO34" s="77"/>
      <c r="KP34" s="77"/>
      <c r="KQ34" s="77"/>
      <c r="KR34" s="77"/>
      <c r="KS34" s="77"/>
      <c r="KT34" s="78"/>
      <c r="KU34" s="76">
        <f>データ!BV7</f>
        <v>66.900000000000006</v>
      </c>
      <c r="KV34" s="77"/>
      <c r="KW34" s="77"/>
      <c r="KX34" s="77"/>
      <c r="KY34" s="77"/>
      <c r="KZ34" s="77"/>
      <c r="LA34" s="77"/>
      <c r="LB34" s="77"/>
      <c r="LC34" s="77"/>
      <c r="LD34" s="77"/>
      <c r="LE34" s="77"/>
      <c r="LF34" s="77"/>
      <c r="LG34" s="77"/>
      <c r="LH34" s="77"/>
      <c r="LI34" s="78"/>
      <c r="LJ34" s="76">
        <f>データ!BW7</f>
        <v>66.099999999999994</v>
      </c>
      <c r="LK34" s="77"/>
      <c r="LL34" s="77"/>
      <c r="LM34" s="77"/>
      <c r="LN34" s="77"/>
      <c r="LO34" s="77"/>
      <c r="LP34" s="77"/>
      <c r="LQ34" s="77"/>
      <c r="LR34" s="77"/>
      <c r="LS34" s="77"/>
      <c r="LT34" s="77"/>
      <c r="LU34" s="77"/>
      <c r="LV34" s="77"/>
      <c r="LW34" s="77"/>
      <c r="LX34" s="78"/>
      <c r="LY34" s="76">
        <f>データ!BX7</f>
        <v>62.3</v>
      </c>
      <c r="LZ34" s="77"/>
      <c r="MA34" s="77"/>
      <c r="MB34" s="77"/>
      <c r="MC34" s="77"/>
      <c r="MD34" s="77"/>
      <c r="ME34" s="77"/>
      <c r="MF34" s="77"/>
      <c r="MG34" s="77"/>
      <c r="MH34" s="77"/>
      <c r="MI34" s="77"/>
      <c r="MJ34" s="77"/>
      <c r="MK34" s="77"/>
      <c r="ML34" s="77"/>
      <c r="MM34" s="78"/>
      <c r="MN34" s="76">
        <f>データ!BY7</f>
        <v>62.1</v>
      </c>
      <c r="MO34" s="77"/>
      <c r="MP34" s="77"/>
      <c r="MQ34" s="77"/>
      <c r="MR34" s="77"/>
      <c r="MS34" s="77"/>
      <c r="MT34" s="77"/>
      <c r="MU34" s="77"/>
      <c r="MV34" s="77"/>
      <c r="MW34" s="77"/>
      <c r="MX34" s="77"/>
      <c r="MY34" s="77"/>
      <c r="MZ34" s="77"/>
      <c r="NA34" s="77"/>
      <c r="NB34" s="78"/>
      <c r="ND34" s="5"/>
      <c r="NE34" s="5"/>
      <c r="NF34" s="5"/>
      <c r="NG34" s="5"/>
      <c r="NH34" s="17"/>
      <c r="NI34" s="2"/>
      <c r="NJ34" s="105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6"/>
      <c r="NX34" s="107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00" t="s">
        <v>61</v>
      </c>
      <c r="NK35" s="100"/>
      <c r="NL35" s="100"/>
      <c r="NM35" s="100"/>
      <c r="NN35" s="100"/>
      <c r="NO35" s="100"/>
      <c r="NP35" s="100"/>
      <c r="NQ35" s="100"/>
      <c r="NR35" s="100"/>
      <c r="NS35" s="100"/>
      <c r="NT35" s="100"/>
      <c r="NU35" s="100"/>
      <c r="NV35" s="100"/>
      <c r="NW35" s="100"/>
      <c r="NX35" s="100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01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1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81" t="s">
        <v>64</v>
      </c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02" t="s">
        <v>181</v>
      </c>
      <c r="NK39" s="103"/>
      <c r="NL39" s="103"/>
      <c r="NM39" s="103"/>
      <c r="NN39" s="103"/>
      <c r="NO39" s="103"/>
      <c r="NP39" s="103"/>
      <c r="NQ39" s="103"/>
      <c r="NR39" s="103"/>
      <c r="NS39" s="103"/>
      <c r="NT39" s="103"/>
      <c r="NU39" s="103"/>
      <c r="NV39" s="103"/>
      <c r="NW39" s="103"/>
      <c r="NX39" s="104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02"/>
      <c r="NK40" s="103"/>
      <c r="NL40" s="103"/>
      <c r="NM40" s="103"/>
      <c r="NN40" s="103"/>
      <c r="NO40" s="103"/>
      <c r="NP40" s="103"/>
      <c r="NQ40" s="103"/>
      <c r="NR40" s="103"/>
      <c r="NS40" s="103"/>
      <c r="NT40" s="103"/>
      <c r="NU40" s="103"/>
      <c r="NV40" s="103"/>
      <c r="NW40" s="103"/>
      <c r="NX40" s="104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02"/>
      <c r="NK41" s="103"/>
      <c r="NL41" s="103"/>
      <c r="NM41" s="103"/>
      <c r="NN41" s="103"/>
      <c r="NO41" s="103"/>
      <c r="NP41" s="103"/>
      <c r="NQ41" s="103"/>
      <c r="NR41" s="103"/>
      <c r="NS41" s="103"/>
      <c r="NT41" s="103"/>
      <c r="NU41" s="103"/>
      <c r="NV41" s="103"/>
      <c r="NW41" s="103"/>
      <c r="NX41" s="104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02"/>
      <c r="NK42" s="103"/>
      <c r="NL42" s="103"/>
      <c r="NM42" s="103"/>
      <c r="NN42" s="103"/>
      <c r="NO42" s="103"/>
      <c r="NP42" s="103"/>
      <c r="NQ42" s="103"/>
      <c r="NR42" s="103"/>
      <c r="NS42" s="103"/>
      <c r="NT42" s="103"/>
      <c r="NU42" s="103"/>
      <c r="NV42" s="103"/>
      <c r="NW42" s="103"/>
      <c r="NX42" s="104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02"/>
      <c r="NK43" s="103"/>
      <c r="NL43" s="103"/>
      <c r="NM43" s="103"/>
      <c r="NN43" s="103"/>
      <c r="NO43" s="103"/>
      <c r="NP43" s="103"/>
      <c r="NQ43" s="103"/>
      <c r="NR43" s="103"/>
      <c r="NS43" s="103"/>
      <c r="NT43" s="103"/>
      <c r="NU43" s="103"/>
      <c r="NV43" s="103"/>
      <c r="NW43" s="103"/>
      <c r="NX43" s="104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02"/>
      <c r="NK44" s="103"/>
      <c r="NL44" s="103"/>
      <c r="NM44" s="103"/>
      <c r="NN44" s="103"/>
      <c r="NO44" s="103"/>
      <c r="NP44" s="103"/>
      <c r="NQ44" s="103"/>
      <c r="NR44" s="103"/>
      <c r="NS44" s="103"/>
      <c r="NT44" s="103"/>
      <c r="NU44" s="103"/>
      <c r="NV44" s="103"/>
      <c r="NW44" s="103"/>
      <c r="NX44" s="104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02"/>
      <c r="NK45" s="103"/>
      <c r="NL45" s="103"/>
      <c r="NM45" s="103"/>
      <c r="NN45" s="103"/>
      <c r="NO45" s="103"/>
      <c r="NP45" s="103"/>
      <c r="NQ45" s="103"/>
      <c r="NR45" s="103"/>
      <c r="NS45" s="103"/>
      <c r="NT45" s="103"/>
      <c r="NU45" s="103"/>
      <c r="NV45" s="103"/>
      <c r="NW45" s="103"/>
      <c r="NX45" s="104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02"/>
      <c r="NK46" s="103"/>
      <c r="NL46" s="103"/>
      <c r="NM46" s="103"/>
      <c r="NN46" s="103"/>
      <c r="NO46" s="103"/>
      <c r="NP46" s="103"/>
      <c r="NQ46" s="103"/>
      <c r="NR46" s="103"/>
      <c r="NS46" s="103"/>
      <c r="NT46" s="103"/>
      <c r="NU46" s="103"/>
      <c r="NV46" s="103"/>
      <c r="NW46" s="103"/>
      <c r="NX46" s="104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02"/>
      <c r="NK47" s="103"/>
      <c r="NL47" s="103"/>
      <c r="NM47" s="103"/>
      <c r="NN47" s="103"/>
      <c r="NO47" s="103"/>
      <c r="NP47" s="103"/>
      <c r="NQ47" s="103"/>
      <c r="NR47" s="103"/>
      <c r="NS47" s="103"/>
      <c r="NT47" s="103"/>
      <c r="NU47" s="103"/>
      <c r="NV47" s="103"/>
      <c r="NW47" s="103"/>
      <c r="NX47" s="104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02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3"/>
      <c r="NX48" s="104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02"/>
      <c r="NK49" s="103"/>
      <c r="NL49" s="103"/>
      <c r="NM49" s="103"/>
      <c r="NN49" s="103"/>
      <c r="NO49" s="103"/>
      <c r="NP49" s="103"/>
      <c r="NQ49" s="103"/>
      <c r="NR49" s="103"/>
      <c r="NS49" s="103"/>
      <c r="NT49" s="103"/>
      <c r="NU49" s="103"/>
      <c r="NV49" s="103"/>
      <c r="NW49" s="103"/>
      <c r="NX49" s="104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02"/>
      <c r="NK50" s="103"/>
      <c r="NL50" s="103"/>
      <c r="NM50" s="103"/>
      <c r="NN50" s="103"/>
      <c r="NO50" s="103"/>
      <c r="NP50" s="103"/>
      <c r="NQ50" s="103"/>
      <c r="NR50" s="103"/>
      <c r="NS50" s="103"/>
      <c r="NT50" s="103"/>
      <c r="NU50" s="103"/>
      <c r="NV50" s="103"/>
      <c r="NW50" s="103"/>
      <c r="NX50" s="104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05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6"/>
      <c r="NX51" s="107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81" t="s">
        <v>80</v>
      </c>
      <c r="NK52" s="82"/>
      <c r="NL52" s="82"/>
      <c r="NM52" s="82"/>
      <c r="NN52" s="82"/>
      <c r="NO52" s="82"/>
      <c r="NP52" s="82"/>
      <c r="NQ52" s="82"/>
      <c r="NR52" s="82"/>
      <c r="NS52" s="82"/>
      <c r="NT52" s="82"/>
      <c r="NU52" s="82"/>
      <c r="NV52" s="82"/>
      <c r="NW52" s="82"/>
      <c r="NX52" s="8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97" t="str">
        <f>データ!$B$11</f>
        <v>H29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  <c r="AE54" s="97" t="str">
        <f>データ!$C$11</f>
        <v>H30</v>
      </c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9"/>
      <c r="AT54" s="97" t="str">
        <f>データ!$D$11</f>
        <v>R01</v>
      </c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9"/>
      <c r="BI54" s="97" t="str">
        <f>データ!$E$11</f>
        <v>R02</v>
      </c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97" t="str">
        <f>データ!$F$11</f>
        <v>R03</v>
      </c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9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97" t="str">
        <f>データ!$B$11</f>
        <v>H29</v>
      </c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9"/>
      <c r="DS54" s="97" t="str">
        <f>データ!$C$11</f>
        <v>H30</v>
      </c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9"/>
      <c r="EH54" s="97" t="str">
        <f>データ!$D$11</f>
        <v>R01</v>
      </c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9"/>
      <c r="EW54" s="97" t="str">
        <f>データ!$E$11</f>
        <v>R02</v>
      </c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9"/>
      <c r="FL54" s="97" t="str">
        <f>データ!$F$11</f>
        <v>R03</v>
      </c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9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97" t="str">
        <f>データ!$B$11</f>
        <v>H29</v>
      </c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9"/>
      <c r="HG54" s="97" t="str">
        <f>データ!$C$11</f>
        <v>H30</v>
      </c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9"/>
      <c r="HV54" s="97" t="str">
        <f>データ!$D$11</f>
        <v>R01</v>
      </c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9"/>
      <c r="IK54" s="97" t="str">
        <f>データ!$E$11</f>
        <v>R02</v>
      </c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9"/>
      <c r="IZ54" s="97" t="str">
        <f>データ!$F$11</f>
        <v>R03</v>
      </c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9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97" t="str">
        <f>データ!$B$11</f>
        <v>H29</v>
      </c>
      <c r="KG54" s="98"/>
      <c r="KH54" s="98"/>
      <c r="KI54" s="98"/>
      <c r="KJ54" s="98"/>
      <c r="KK54" s="98"/>
      <c r="KL54" s="98"/>
      <c r="KM54" s="98"/>
      <c r="KN54" s="98"/>
      <c r="KO54" s="98"/>
      <c r="KP54" s="98"/>
      <c r="KQ54" s="98"/>
      <c r="KR54" s="98"/>
      <c r="KS54" s="98"/>
      <c r="KT54" s="99"/>
      <c r="KU54" s="97" t="str">
        <f>データ!$C$11</f>
        <v>H30</v>
      </c>
      <c r="KV54" s="98"/>
      <c r="KW54" s="98"/>
      <c r="KX54" s="98"/>
      <c r="KY54" s="98"/>
      <c r="KZ54" s="98"/>
      <c r="LA54" s="98"/>
      <c r="LB54" s="98"/>
      <c r="LC54" s="98"/>
      <c r="LD54" s="98"/>
      <c r="LE54" s="98"/>
      <c r="LF54" s="98"/>
      <c r="LG54" s="98"/>
      <c r="LH54" s="98"/>
      <c r="LI54" s="99"/>
      <c r="LJ54" s="97" t="str">
        <f>データ!$D$11</f>
        <v>R01</v>
      </c>
      <c r="LK54" s="98"/>
      <c r="LL54" s="98"/>
      <c r="LM54" s="98"/>
      <c r="LN54" s="98"/>
      <c r="LO54" s="98"/>
      <c r="LP54" s="98"/>
      <c r="LQ54" s="98"/>
      <c r="LR54" s="98"/>
      <c r="LS54" s="98"/>
      <c r="LT54" s="98"/>
      <c r="LU54" s="98"/>
      <c r="LV54" s="98"/>
      <c r="LW54" s="98"/>
      <c r="LX54" s="99"/>
      <c r="LY54" s="97" t="str">
        <f>データ!$E$11</f>
        <v>R02</v>
      </c>
      <c r="LZ54" s="98"/>
      <c r="MA54" s="98"/>
      <c r="MB54" s="98"/>
      <c r="MC54" s="98"/>
      <c r="MD54" s="98"/>
      <c r="ME54" s="98"/>
      <c r="MF54" s="98"/>
      <c r="MG54" s="98"/>
      <c r="MH54" s="98"/>
      <c r="MI54" s="98"/>
      <c r="MJ54" s="98"/>
      <c r="MK54" s="98"/>
      <c r="ML54" s="98"/>
      <c r="MM54" s="99"/>
      <c r="MN54" s="97" t="str">
        <f>データ!$F$11</f>
        <v>R03</v>
      </c>
      <c r="MO54" s="98"/>
      <c r="MP54" s="98"/>
      <c r="MQ54" s="98"/>
      <c r="MR54" s="98"/>
      <c r="MS54" s="98"/>
      <c r="MT54" s="98"/>
      <c r="MU54" s="98"/>
      <c r="MV54" s="98"/>
      <c r="MW54" s="98"/>
      <c r="MX54" s="98"/>
      <c r="MY54" s="98"/>
      <c r="MZ54" s="98"/>
      <c r="NA54" s="98"/>
      <c r="NB54" s="99"/>
      <c r="NC54" s="5"/>
      <c r="ND54" s="5"/>
      <c r="NE54" s="5"/>
      <c r="NF54" s="5"/>
      <c r="NG54" s="5"/>
      <c r="NH54" s="17"/>
      <c r="NI54" s="2"/>
      <c r="NJ54" s="102" t="s">
        <v>182</v>
      </c>
      <c r="NK54" s="103"/>
      <c r="NL54" s="103"/>
      <c r="NM54" s="103"/>
      <c r="NN54" s="103"/>
      <c r="NO54" s="103"/>
      <c r="NP54" s="103"/>
      <c r="NQ54" s="103"/>
      <c r="NR54" s="103"/>
      <c r="NS54" s="103"/>
      <c r="NT54" s="103"/>
      <c r="NU54" s="103"/>
      <c r="NV54" s="103"/>
      <c r="NW54" s="103"/>
      <c r="NX54" s="104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93" t="s">
        <v>57</v>
      </c>
      <c r="H55" s="93"/>
      <c r="I55" s="93"/>
      <c r="J55" s="93"/>
      <c r="K55" s="93"/>
      <c r="L55" s="93"/>
      <c r="M55" s="93"/>
      <c r="N55" s="93"/>
      <c r="O55" s="93"/>
      <c r="P55" s="94">
        <f>データ!CA7</f>
        <v>23303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6"/>
      <c r="AE55" s="94">
        <f>データ!CB7</f>
        <v>21088</v>
      </c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6"/>
      <c r="AT55" s="94">
        <f>データ!CC7</f>
        <v>20767</v>
      </c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6"/>
      <c r="BI55" s="94">
        <f>データ!CD7</f>
        <v>23608</v>
      </c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6"/>
      <c r="BX55" s="94">
        <f>データ!CE7</f>
        <v>23510</v>
      </c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6"/>
      <c r="CO55" s="5"/>
      <c r="CP55" s="5"/>
      <c r="CQ55" s="5"/>
      <c r="CR55" s="5"/>
      <c r="CS55" s="5"/>
      <c r="CT55" s="5"/>
      <c r="CU55" s="93" t="s">
        <v>57</v>
      </c>
      <c r="CV55" s="93"/>
      <c r="CW55" s="93"/>
      <c r="CX55" s="93"/>
      <c r="CY55" s="93"/>
      <c r="CZ55" s="93"/>
      <c r="DA55" s="93"/>
      <c r="DB55" s="93"/>
      <c r="DC55" s="93"/>
      <c r="DD55" s="94">
        <f>データ!CL7</f>
        <v>5522</v>
      </c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6"/>
      <c r="DS55" s="94">
        <f>データ!CM7</f>
        <v>5626</v>
      </c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6"/>
      <c r="EH55" s="94">
        <f>データ!CN7</f>
        <v>5714</v>
      </c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6"/>
      <c r="EW55" s="94">
        <f>データ!CO7</f>
        <v>5890</v>
      </c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6"/>
      <c r="FL55" s="94">
        <f>データ!CP7</f>
        <v>6743</v>
      </c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6"/>
      <c r="GA55" s="5"/>
      <c r="GB55" s="5"/>
      <c r="GC55" s="5"/>
      <c r="GD55" s="5"/>
      <c r="GE55" s="5"/>
      <c r="GF55" s="5"/>
      <c r="GG55" s="5"/>
      <c r="GH55" s="5"/>
      <c r="GI55" s="93" t="s">
        <v>57</v>
      </c>
      <c r="GJ55" s="93"/>
      <c r="GK55" s="93"/>
      <c r="GL55" s="93"/>
      <c r="GM55" s="93"/>
      <c r="GN55" s="93"/>
      <c r="GO55" s="93"/>
      <c r="GP55" s="93"/>
      <c r="GQ55" s="93"/>
      <c r="GR55" s="76">
        <f>データ!CW7</f>
        <v>121.6</v>
      </c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8"/>
      <c r="HG55" s="76">
        <f>データ!CX7</f>
        <v>127.3</v>
      </c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8"/>
      <c r="HV55" s="76">
        <f>データ!CY7</f>
        <v>143.5</v>
      </c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8"/>
      <c r="IK55" s="76">
        <f>データ!CZ7</f>
        <v>169.8</v>
      </c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8"/>
      <c r="IZ55" s="76">
        <f>データ!DA7</f>
        <v>142</v>
      </c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8"/>
      <c r="JO55" s="5"/>
      <c r="JP55" s="5"/>
      <c r="JQ55" s="5"/>
      <c r="JR55" s="5"/>
      <c r="JS55" s="5"/>
      <c r="JT55" s="5"/>
      <c r="JU55" s="5"/>
      <c r="JV55" s="5"/>
      <c r="JW55" s="93" t="s">
        <v>57</v>
      </c>
      <c r="JX55" s="93"/>
      <c r="JY55" s="93"/>
      <c r="JZ55" s="93"/>
      <c r="KA55" s="93"/>
      <c r="KB55" s="93"/>
      <c r="KC55" s="93"/>
      <c r="KD55" s="93"/>
      <c r="KE55" s="93"/>
      <c r="KF55" s="76">
        <f>データ!DH7</f>
        <v>16.8</v>
      </c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8"/>
      <c r="KU55" s="76">
        <f>データ!DI7</f>
        <v>15.9</v>
      </c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8"/>
      <c r="LJ55" s="76">
        <f>データ!DJ7</f>
        <v>14.1</v>
      </c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8"/>
      <c r="LY55" s="76">
        <f>データ!DK7</f>
        <v>16.7</v>
      </c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8"/>
      <c r="MN55" s="76">
        <f>データ!DL7</f>
        <v>16.399999999999999</v>
      </c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8"/>
      <c r="NC55" s="5"/>
      <c r="ND55" s="5"/>
      <c r="NE55" s="5"/>
      <c r="NF55" s="5"/>
      <c r="NG55" s="5"/>
      <c r="NH55" s="17"/>
      <c r="NI55" s="2"/>
      <c r="NJ55" s="102"/>
      <c r="NK55" s="103"/>
      <c r="NL55" s="103"/>
      <c r="NM55" s="103"/>
      <c r="NN55" s="103"/>
      <c r="NO55" s="103"/>
      <c r="NP55" s="103"/>
      <c r="NQ55" s="103"/>
      <c r="NR55" s="103"/>
      <c r="NS55" s="103"/>
      <c r="NT55" s="103"/>
      <c r="NU55" s="103"/>
      <c r="NV55" s="103"/>
      <c r="NW55" s="103"/>
      <c r="NX55" s="104"/>
    </row>
    <row r="56" spans="1:393" ht="13.5" customHeight="1" x14ac:dyDescent="0.15">
      <c r="A56" s="2"/>
      <c r="B56" s="15"/>
      <c r="C56" s="5"/>
      <c r="D56" s="5"/>
      <c r="E56" s="5"/>
      <c r="F56" s="5"/>
      <c r="G56" s="93" t="s">
        <v>59</v>
      </c>
      <c r="H56" s="93"/>
      <c r="I56" s="93"/>
      <c r="J56" s="93"/>
      <c r="K56" s="93"/>
      <c r="L56" s="93"/>
      <c r="M56" s="93"/>
      <c r="N56" s="93"/>
      <c r="O56" s="93"/>
      <c r="P56" s="94">
        <f>データ!CF7</f>
        <v>25249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6"/>
      <c r="AE56" s="94">
        <f>データ!CG7</f>
        <v>25711</v>
      </c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6"/>
      <c r="AT56" s="94">
        <f>データ!CH7</f>
        <v>26415</v>
      </c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6"/>
      <c r="BI56" s="94">
        <f>データ!CI7</f>
        <v>27227</v>
      </c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6"/>
      <c r="BX56" s="94">
        <f>データ!CJ7</f>
        <v>28176</v>
      </c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6"/>
      <c r="CO56" s="5"/>
      <c r="CP56" s="5"/>
      <c r="CQ56" s="5"/>
      <c r="CR56" s="5"/>
      <c r="CS56" s="5"/>
      <c r="CT56" s="5"/>
      <c r="CU56" s="93" t="s">
        <v>59</v>
      </c>
      <c r="CV56" s="93"/>
      <c r="CW56" s="93"/>
      <c r="CX56" s="93"/>
      <c r="CY56" s="93"/>
      <c r="CZ56" s="93"/>
      <c r="DA56" s="93"/>
      <c r="DB56" s="93"/>
      <c r="DC56" s="93"/>
      <c r="DD56" s="94">
        <f>データ!CQ7</f>
        <v>8852</v>
      </c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6"/>
      <c r="DS56" s="94">
        <f>データ!CR7</f>
        <v>9060</v>
      </c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6"/>
      <c r="EH56" s="94">
        <f>データ!CS7</f>
        <v>9135</v>
      </c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6"/>
      <c r="EW56" s="94">
        <f>データ!CT7</f>
        <v>9509</v>
      </c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6"/>
      <c r="FL56" s="94">
        <f>データ!CU7</f>
        <v>9548</v>
      </c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6"/>
      <c r="GA56" s="5"/>
      <c r="GB56" s="5"/>
      <c r="GC56" s="5"/>
      <c r="GD56" s="5"/>
      <c r="GE56" s="5"/>
      <c r="GF56" s="5"/>
      <c r="GG56" s="5"/>
      <c r="GH56" s="5"/>
      <c r="GI56" s="93" t="s">
        <v>59</v>
      </c>
      <c r="GJ56" s="93"/>
      <c r="GK56" s="93"/>
      <c r="GL56" s="93"/>
      <c r="GM56" s="93"/>
      <c r="GN56" s="93"/>
      <c r="GO56" s="93"/>
      <c r="GP56" s="93"/>
      <c r="GQ56" s="93"/>
      <c r="GR56" s="76">
        <f>データ!DB7</f>
        <v>70.3</v>
      </c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8"/>
      <c r="HG56" s="76">
        <f>データ!DC7</f>
        <v>71.099999999999994</v>
      </c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8"/>
      <c r="HV56" s="76">
        <f>データ!DD7</f>
        <v>72</v>
      </c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8"/>
      <c r="IK56" s="76">
        <f>データ!DE7</f>
        <v>77.7</v>
      </c>
      <c r="IL56" s="77"/>
      <c r="IM56" s="77"/>
      <c r="IN56" s="77"/>
      <c r="IO56" s="77"/>
      <c r="IP56" s="77"/>
      <c r="IQ56" s="77"/>
      <c r="IR56" s="77"/>
      <c r="IS56" s="77"/>
      <c r="IT56" s="77"/>
      <c r="IU56" s="77"/>
      <c r="IV56" s="77"/>
      <c r="IW56" s="77"/>
      <c r="IX56" s="77"/>
      <c r="IY56" s="78"/>
      <c r="IZ56" s="76">
        <f>データ!DF7</f>
        <v>75.7</v>
      </c>
      <c r="JA56" s="77"/>
      <c r="JB56" s="77"/>
      <c r="JC56" s="77"/>
      <c r="JD56" s="77"/>
      <c r="JE56" s="77"/>
      <c r="JF56" s="77"/>
      <c r="JG56" s="77"/>
      <c r="JH56" s="77"/>
      <c r="JI56" s="77"/>
      <c r="JJ56" s="77"/>
      <c r="JK56" s="77"/>
      <c r="JL56" s="77"/>
      <c r="JM56" s="77"/>
      <c r="JN56" s="78"/>
      <c r="JO56" s="5"/>
      <c r="JP56" s="5"/>
      <c r="JQ56" s="5"/>
      <c r="JR56" s="5"/>
      <c r="JS56" s="5"/>
      <c r="JT56" s="5"/>
      <c r="JU56" s="5"/>
      <c r="JV56" s="5"/>
      <c r="JW56" s="93" t="s">
        <v>59</v>
      </c>
      <c r="JX56" s="93"/>
      <c r="JY56" s="93"/>
      <c r="JZ56" s="93"/>
      <c r="KA56" s="93"/>
      <c r="KB56" s="93"/>
      <c r="KC56" s="93"/>
      <c r="KD56" s="93"/>
      <c r="KE56" s="93"/>
      <c r="KF56" s="76">
        <f>データ!DM7</f>
        <v>17</v>
      </c>
      <c r="KG56" s="77"/>
      <c r="KH56" s="77"/>
      <c r="KI56" s="77"/>
      <c r="KJ56" s="77"/>
      <c r="KK56" s="77"/>
      <c r="KL56" s="77"/>
      <c r="KM56" s="77"/>
      <c r="KN56" s="77"/>
      <c r="KO56" s="77"/>
      <c r="KP56" s="77"/>
      <c r="KQ56" s="77"/>
      <c r="KR56" s="77"/>
      <c r="KS56" s="77"/>
      <c r="KT56" s="78"/>
      <c r="KU56" s="76">
        <f>データ!DN7</f>
        <v>16.5</v>
      </c>
      <c r="KV56" s="77"/>
      <c r="KW56" s="77"/>
      <c r="KX56" s="77"/>
      <c r="KY56" s="77"/>
      <c r="KZ56" s="77"/>
      <c r="LA56" s="77"/>
      <c r="LB56" s="77"/>
      <c r="LC56" s="77"/>
      <c r="LD56" s="77"/>
      <c r="LE56" s="77"/>
      <c r="LF56" s="77"/>
      <c r="LG56" s="77"/>
      <c r="LH56" s="77"/>
      <c r="LI56" s="78"/>
      <c r="LJ56" s="76">
        <f>データ!DO7</f>
        <v>16</v>
      </c>
      <c r="LK56" s="77"/>
      <c r="LL56" s="77"/>
      <c r="LM56" s="77"/>
      <c r="LN56" s="77"/>
      <c r="LO56" s="77"/>
      <c r="LP56" s="77"/>
      <c r="LQ56" s="77"/>
      <c r="LR56" s="77"/>
      <c r="LS56" s="77"/>
      <c r="LT56" s="77"/>
      <c r="LU56" s="77"/>
      <c r="LV56" s="77"/>
      <c r="LW56" s="77"/>
      <c r="LX56" s="78"/>
      <c r="LY56" s="76">
        <f>データ!DP7</f>
        <v>15.7</v>
      </c>
      <c r="LZ56" s="77"/>
      <c r="MA56" s="77"/>
      <c r="MB56" s="77"/>
      <c r="MC56" s="77"/>
      <c r="MD56" s="77"/>
      <c r="ME56" s="77"/>
      <c r="MF56" s="77"/>
      <c r="MG56" s="77"/>
      <c r="MH56" s="77"/>
      <c r="MI56" s="77"/>
      <c r="MJ56" s="77"/>
      <c r="MK56" s="77"/>
      <c r="ML56" s="77"/>
      <c r="MM56" s="78"/>
      <c r="MN56" s="76">
        <f>データ!DQ7</f>
        <v>14.6</v>
      </c>
      <c r="MO56" s="77"/>
      <c r="MP56" s="77"/>
      <c r="MQ56" s="77"/>
      <c r="MR56" s="77"/>
      <c r="MS56" s="77"/>
      <c r="MT56" s="77"/>
      <c r="MU56" s="77"/>
      <c r="MV56" s="77"/>
      <c r="MW56" s="77"/>
      <c r="MX56" s="77"/>
      <c r="MY56" s="77"/>
      <c r="MZ56" s="77"/>
      <c r="NA56" s="77"/>
      <c r="NB56" s="78"/>
      <c r="NC56" s="5"/>
      <c r="ND56" s="5"/>
      <c r="NE56" s="5"/>
      <c r="NF56" s="5"/>
      <c r="NG56" s="5"/>
      <c r="NH56" s="17"/>
      <c r="NI56" s="2"/>
      <c r="NJ56" s="102"/>
      <c r="NK56" s="103"/>
      <c r="NL56" s="103"/>
      <c r="NM56" s="103"/>
      <c r="NN56" s="103"/>
      <c r="NO56" s="103"/>
      <c r="NP56" s="103"/>
      <c r="NQ56" s="103"/>
      <c r="NR56" s="103"/>
      <c r="NS56" s="103"/>
      <c r="NT56" s="103"/>
      <c r="NU56" s="103"/>
      <c r="NV56" s="103"/>
      <c r="NW56" s="103"/>
      <c r="NX56" s="104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02"/>
      <c r="NK57" s="103"/>
      <c r="NL57" s="103"/>
      <c r="NM57" s="103"/>
      <c r="NN57" s="103"/>
      <c r="NO57" s="103"/>
      <c r="NP57" s="103"/>
      <c r="NQ57" s="103"/>
      <c r="NR57" s="103"/>
      <c r="NS57" s="103"/>
      <c r="NT57" s="103"/>
      <c r="NU57" s="103"/>
      <c r="NV57" s="103"/>
      <c r="NW57" s="103"/>
      <c r="NX57" s="104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02"/>
      <c r="NK58" s="103"/>
      <c r="NL58" s="103"/>
      <c r="NM58" s="103"/>
      <c r="NN58" s="103"/>
      <c r="NO58" s="103"/>
      <c r="NP58" s="103"/>
      <c r="NQ58" s="103"/>
      <c r="NR58" s="103"/>
      <c r="NS58" s="103"/>
      <c r="NT58" s="103"/>
      <c r="NU58" s="103"/>
      <c r="NV58" s="103"/>
      <c r="NW58" s="103"/>
      <c r="NX58" s="104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02"/>
      <c r="NK59" s="103"/>
      <c r="NL59" s="103"/>
      <c r="NM59" s="103"/>
      <c r="NN59" s="103"/>
      <c r="NO59" s="103"/>
      <c r="NP59" s="103"/>
      <c r="NQ59" s="103"/>
      <c r="NR59" s="103"/>
      <c r="NS59" s="103"/>
      <c r="NT59" s="103"/>
      <c r="NU59" s="103"/>
      <c r="NV59" s="103"/>
      <c r="NW59" s="103"/>
      <c r="NX59" s="104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02"/>
      <c r="NK60" s="103"/>
      <c r="NL60" s="103"/>
      <c r="NM60" s="103"/>
      <c r="NN60" s="103"/>
      <c r="NO60" s="103"/>
      <c r="NP60" s="103"/>
      <c r="NQ60" s="103"/>
      <c r="NR60" s="103"/>
      <c r="NS60" s="103"/>
      <c r="NT60" s="103"/>
      <c r="NU60" s="103"/>
      <c r="NV60" s="103"/>
      <c r="NW60" s="103"/>
      <c r="NX60" s="104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02"/>
      <c r="NK61" s="103"/>
      <c r="NL61" s="103"/>
      <c r="NM61" s="103"/>
      <c r="NN61" s="103"/>
      <c r="NO61" s="103"/>
      <c r="NP61" s="103"/>
      <c r="NQ61" s="103"/>
      <c r="NR61" s="103"/>
      <c r="NS61" s="103"/>
      <c r="NT61" s="103"/>
      <c r="NU61" s="103"/>
      <c r="NV61" s="103"/>
      <c r="NW61" s="103"/>
      <c r="NX61" s="104"/>
    </row>
    <row r="62" spans="1:393" ht="13.5" customHeight="1" x14ac:dyDescent="0.15">
      <c r="A62" s="17"/>
      <c r="B62" s="12"/>
      <c r="C62" s="13"/>
      <c r="D62" s="13"/>
      <c r="E62" s="13"/>
      <c r="F62" s="79" t="s">
        <v>84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  <c r="IV62" s="79"/>
      <c r="IW62" s="79"/>
      <c r="IX62" s="79"/>
      <c r="IY62" s="79"/>
      <c r="IZ62" s="79"/>
      <c r="JA62" s="79"/>
      <c r="JB62" s="79"/>
      <c r="JC62" s="79"/>
      <c r="JD62" s="79"/>
      <c r="JE62" s="79"/>
      <c r="JF62" s="79"/>
      <c r="JG62" s="79"/>
      <c r="JH62" s="79"/>
      <c r="JI62" s="79"/>
      <c r="JJ62" s="79"/>
      <c r="JK62" s="79"/>
      <c r="JL62" s="79"/>
      <c r="JM62" s="79"/>
      <c r="JN62" s="79"/>
      <c r="JO62" s="79"/>
      <c r="JP62" s="79"/>
      <c r="JQ62" s="79"/>
      <c r="JR62" s="79"/>
      <c r="JS62" s="79"/>
      <c r="JT62" s="79"/>
      <c r="JU62" s="79"/>
      <c r="JV62" s="79"/>
      <c r="JW62" s="79"/>
      <c r="JX62" s="79"/>
      <c r="JY62" s="79"/>
      <c r="JZ62" s="79"/>
      <c r="KA62" s="79"/>
      <c r="KB62" s="79"/>
      <c r="KC62" s="79"/>
      <c r="KD62" s="79"/>
      <c r="KE62" s="79"/>
      <c r="KF62" s="79"/>
      <c r="KG62" s="79"/>
      <c r="KH62" s="79"/>
      <c r="KI62" s="79"/>
      <c r="KJ62" s="79"/>
      <c r="KK62" s="79"/>
      <c r="KL62" s="79"/>
      <c r="KM62" s="79"/>
      <c r="KN62" s="79"/>
      <c r="KO62" s="79"/>
      <c r="KP62" s="79"/>
      <c r="KQ62" s="79"/>
      <c r="KR62" s="79"/>
      <c r="KS62" s="79"/>
      <c r="KT62" s="79"/>
      <c r="KU62" s="79"/>
      <c r="KV62" s="79"/>
      <c r="KW62" s="79"/>
      <c r="KX62" s="79"/>
      <c r="KY62" s="79"/>
      <c r="KZ62" s="79"/>
      <c r="LA62" s="79"/>
      <c r="LB62" s="79"/>
      <c r="LC62" s="79"/>
      <c r="LD62" s="79"/>
      <c r="LE62" s="79"/>
      <c r="LF62" s="79"/>
      <c r="LG62" s="79"/>
      <c r="LH62" s="79"/>
      <c r="LI62" s="79"/>
      <c r="LJ62" s="79"/>
      <c r="LK62" s="79"/>
      <c r="LL62" s="79"/>
      <c r="LM62" s="79"/>
      <c r="LN62" s="79"/>
      <c r="LO62" s="79"/>
      <c r="LP62" s="79"/>
      <c r="LQ62" s="79"/>
      <c r="LR62" s="79"/>
      <c r="LS62" s="79"/>
      <c r="LT62" s="79"/>
      <c r="LU62" s="79"/>
      <c r="LV62" s="79"/>
      <c r="LW62" s="79"/>
      <c r="LX62" s="79"/>
      <c r="LY62" s="79"/>
      <c r="LZ62" s="79"/>
      <c r="MA62" s="79"/>
      <c r="MB62" s="79"/>
      <c r="MC62" s="79"/>
      <c r="MD62" s="79"/>
      <c r="ME62" s="79"/>
      <c r="MF62" s="79"/>
      <c r="MG62" s="79"/>
      <c r="MH62" s="79"/>
      <c r="MI62" s="79"/>
      <c r="MJ62" s="79"/>
      <c r="MK62" s="79"/>
      <c r="ML62" s="79"/>
      <c r="MM62" s="79"/>
      <c r="MN62" s="79"/>
      <c r="MO62" s="79"/>
      <c r="MP62" s="79"/>
      <c r="MQ62" s="79"/>
      <c r="MR62" s="79"/>
      <c r="MS62" s="79"/>
      <c r="MT62" s="79"/>
      <c r="MU62" s="79"/>
      <c r="MV62" s="79"/>
      <c r="MW62" s="79"/>
      <c r="MX62" s="79"/>
      <c r="MY62" s="79"/>
      <c r="MZ62" s="79"/>
      <c r="NA62" s="79"/>
      <c r="NB62" s="79"/>
      <c r="NC62" s="79"/>
      <c r="ND62" s="79"/>
      <c r="NE62" s="13"/>
      <c r="NF62" s="13"/>
      <c r="NG62" s="13"/>
      <c r="NH62" s="14"/>
      <c r="NI62" s="2"/>
      <c r="NJ62" s="102"/>
      <c r="NK62" s="103"/>
      <c r="NL62" s="103"/>
      <c r="NM62" s="103"/>
      <c r="NN62" s="103"/>
      <c r="NO62" s="103"/>
      <c r="NP62" s="103"/>
      <c r="NQ62" s="103"/>
      <c r="NR62" s="103"/>
      <c r="NS62" s="103"/>
      <c r="NT62" s="103"/>
      <c r="NU62" s="103"/>
      <c r="NV62" s="103"/>
      <c r="NW62" s="103"/>
      <c r="NX62" s="104"/>
    </row>
    <row r="63" spans="1:393" ht="13.5" customHeight="1" x14ac:dyDescent="0.15">
      <c r="A63" s="17"/>
      <c r="B63" s="12"/>
      <c r="C63" s="13"/>
      <c r="D63" s="13"/>
      <c r="E63" s="13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13"/>
      <c r="NF63" s="13"/>
      <c r="NG63" s="13"/>
      <c r="NH63" s="14"/>
      <c r="NI63" s="2"/>
      <c r="NJ63" s="102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4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02"/>
      <c r="NK64" s="103"/>
      <c r="NL64" s="103"/>
      <c r="NM64" s="103"/>
      <c r="NN64" s="103"/>
      <c r="NO64" s="103"/>
      <c r="NP64" s="103"/>
      <c r="NQ64" s="103"/>
      <c r="NR64" s="103"/>
      <c r="NS64" s="103"/>
      <c r="NT64" s="103"/>
      <c r="NU64" s="103"/>
      <c r="NV64" s="103"/>
      <c r="NW64" s="103"/>
      <c r="NX64" s="104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02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3"/>
      <c r="NX65" s="104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02"/>
      <c r="NK66" s="103"/>
      <c r="NL66" s="103"/>
      <c r="NM66" s="103"/>
      <c r="NN66" s="103"/>
      <c r="NO66" s="103"/>
      <c r="NP66" s="103"/>
      <c r="NQ66" s="103"/>
      <c r="NR66" s="103"/>
      <c r="NS66" s="103"/>
      <c r="NT66" s="103"/>
      <c r="NU66" s="103"/>
      <c r="NV66" s="103"/>
      <c r="NW66" s="103"/>
      <c r="NX66" s="104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05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6"/>
      <c r="NX67" s="107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81" t="s">
        <v>85</v>
      </c>
      <c r="NK68" s="82"/>
      <c r="NL68" s="82"/>
      <c r="NM68" s="82"/>
      <c r="NN68" s="82"/>
      <c r="NO68" s="82"/>
      <c r="NP68" s="82"/>
      <c r="NQ68" s="82"/>
      <c r="NR68" s="82"/>
      <c r="NS68" s="82"/>
      <c r="NT68" s="82"/>
      <c r="NU68" s="82"/>
      <c r="NV68" s="82"/>
      <c r="NW68" s="82"/>
      <c r="NX68" s="8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87" t="s">
        <v>183</v>
      </c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9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87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9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87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9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87"/>
      <c r="NK73" s="88"/>
      <c r="NL73" s="88"/>
      <c r="NM73" s="88"/>
      <c r="NN73" s="88"/>
      <c r="NO73" s="88"/>
      <c r="NP73" s="88"/>
      <c r="NQ73" s="88"/>
      <c r="NR73" s="88"/>
      <c r="NS73" s="88"/>
      <c r="NT73" s="88"/>
      <c r="NU73" s="88"/>
      <c r="NV73" s="88"/>
      <c r="NW73" s="88"/>
      <c r="NX73" s="89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87"/>
      <c r="NK74" s="88"/>
      <c r="NL74" s="88"/>
      <c r="NM74" s="88"/>
      <c r="NN74" s="88"/>
      <c r="NO74" s="88"/>
      <c r="NP74" s="88"/>
      <c r="NQ74" s="88"/>
      <c r="NR74" s="88"/>
      <c r="NS74" s="88"/>
      <c r="NT74" s="88"/>
      <c r="NU74" s="88"/>
      <c r="NV74" s="88"/>
      <c r="NW74" s="88"/>
      <c r="NX74" s="89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87"/>
      <c r="NK75" s="88"/>
      <c r="NL75" s="88"/>
      <c r="NM75" s="88"/>
      <c r="NN75" s="88"/>
      <c r="NO75" s="88"/>
      <c r="NP75" s="88"/>
      <c r="NQ75" s="88"/>
      <c r="NR75" s="88"/>
      <c r="NS75" s="88"/>
      <c r="NT75" s="88"/>
      <c r="NU75" s="88"/>
      <c r="NV75" s="88"/>
      <c r="NW75" s="88"/>
      <c r="NX75" s="89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87"/>
      <c r="NK76" s="88"/>
      <c r="NL76" s="88"/>
      <c r="NM76" s="88"/>
      <c r="NN76" s="88"/>
      <c r="NO76" s="88"/>
      <c r="NP76" s="88"/>
      <c r="NQ76" s="88"/>
      <c r="NR76" s="88"/>
      <c r="NS76" s="88"/>
      <c r="NT76" s="88"/>
      <c r="NU76" s="88"/>
      <c r="NV76" s="88"/>
      <c r="NW76" s="88"/>
      <c r="NX76" s="89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87"/>
      <c r="NK77" s="88"/>
      <c r="NL77" s="88"/>
      <c r="NM77" s="88"/>
      <c r="NN77" s="88"/>
      <c r="NO77" s="88"/>
      <c r="NP77" s="88"/>
      <c r="NQ77" s="88"/>
      <c r="NR77" s="88"/>
      <c r="NS77" s="88"/>
      <c r="NT77" s="88"/>
      <c r="NU77" s="88"/>
      <c r="NV77" s="88"/>
      <c r="NW77" s="88"/>
      <c r="NX77" s="89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75" t="str">
        <f>データ!$B$11</f>
        <v>H29</v>
      </c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 t="str">
        <f>データ!$C$11</f>
        <v>H30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 t="str">
        <f>データ!$D$11</f>
        <v>R01</v>
      </c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 t="str">
        <f>データ!$E$11</f>
        <v>R02</v>
      </c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 t="str">
        <f>データ!$F$11</f>
        <v>R03</v>
      </c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75" t="str">
        <f>データ!$B$11</f>
        <v>H29</v>
      </c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 t="str">
        <f>データ!$C$11</f>
        <v>H30</v>
      </c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 t="str">
        <f>データ!$D$11</f>
        <v>R01</v>
      </c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 t="str">
        <f>データ!$E$11</f>
        <v>R02</v>
      </c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 t="str">
        <f>データ!$F$11</f>
        <v>R03</v>
      </c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75" t="str">
        <f>データ!$B$11</f>
        <v>H29</v>
      </c>
      <c r="JK78" s="75"/>
      <c r="JL78" s="75"/>
      <c r="JM78" s="75"/>
      <c r="JN78" s="75"/>
      <c r="JO78" s="75"/>
      <c r="JP78" s="75"/>
      <c r="JQ78" s="75"/>
      <c r="JR78" s="75"/>
      <c r="JS78" s="75"/>
      <c r="JT78" s="75"/>
      <c r="JU78" s="75"/>
      <c r="JV78" s="75"/>
      <c r="JW78" s="75"/>
      <c r="JX78" s="75"/>
      <c r="JY78" s="75"/>
      <c r="JZ78" s="75"/>
      <c r="KA78" s="75"/>
      <c r="KB78" s="75"/>
      <c r="KC78" s="75" t="str">
        <f>データ!$C$11</f>
        <v>H30</v>
      </c>
      <c r="KD78" s="75"/>
      <c r="KE78" s="75"/>
      <c r="KF78" s="75"/>
      <c r="KG78" s="75"/>
      <c r="KH78" s="75"/>
      <c r="KI78" s="75"/>
      <c r="KJ78" s="75"/>
      <c r="KK78" s="75"/>
      <c r="KL78" s="75"/>
      <c r="KM78" s="75"/>
      <c r="KN78" s="75"/>
      <c r="KO78" s="75"/>
      <c r="KP78" s="75"/>
      <c r="KQ78" s="75"/>
      <c r="KR78" s="75"/>
      <c r="KS78" s="75"/>
      <c r="KT78" s="75"/>
      <c r="KU78" s="75"/>
      <c r="KV78" s="75" t="str">
        <f>データ!$D$11</f>
        <v>R01</v>
      </c>
      <c r="KW78" s="75"/>
      <c r="KX78" s="75"/>
      <c r="KY78" s="75"/>
      <c r="KZ78" s="75"/>
      <c r="LA78" s="75"/>
      <c r="LB78" s="75"/>
      <c r="LC78" s="75"/>
      <c r="LD78" s="75"/>
      <c r="LE78" s="75"/>
      <c r="LF78" s="75"/>
      <c r="LG78" s="75"/>
      <c r="LH78" s="75"/>
      <c r="LI78" s="75"/>
      <c r="LJ78" s="75"/>
      <c r="LK78" s="75"/>
      <c r="LL78" s="75"/>
      <c r="LM78" s="75"/>
      <c r="LN78" s="75"/>
      <c r="LO78" s="75" t="str">
        <f>データ!$E$11</f>
        <v>R02</v>
      </c>
      <c r="LP78" s="75"/>
      <c r="LQ78" s="75"/>
      <c r="LR78" s="75"/>
      <c r="LS78" s="75"/>
      <c r="LT78" s="75"/>
      <c r="LU78" s="75"/>
      <c r="LV78" s="75"/>
      <c r="LW78" s="75"/>
      <c r="LX78" s="75"/>
      <c r="LY78" s="75"/>
      <c r="LZ78" s="75"/>
      <c r="MA78" s="75"/>
      <c r="MB78" s="75"/>
      <c r="MC78" s="75"/>
      <c r="MD78" s="75"/>
      <c r="ME78" s="75"/>
      <c r="MF78" s="75"/>
      <c r="MG78" s="75"/>
      <c r="MH78" s="75" t="str">
        <f>データ!$F$11</f>
        <v>R03</v>
      </c>
      <c r="MI78" s="75"/>
      <c r="MJ78" s="75"/>
      <c r="MK78" s="75"/>
      <c r="ML78" s="75"/>
      <c r="MM78" s="75"/>
      <c r="MN78" s="75"/>
      <c r="MO78" s="75"/>
      <c r="MP78" s="75"/>
      <c r="MQ78" s="75"/>
      <c r="MR78" s="75"/>
      <c r="MS78" s="75"/>
      <c r="MT78" s="75"/>
      <c r="MU78" s="75"/>
      <c r="MV78" s="75"/>
      <c r="MW78" s="75"/>
      <c r="MX78" s="75"/>
      <c r="MY78" s="75"/>
      <c r="MZ78" s="75"/>
      <c r="NA78" s="5"/>
      <c r="NB78" s="5"/>
      <c r="NC78" s="5"/>
      <c r="ND78" s="5"/>
      <c r="NE78" s="5"/>
      <c r="NF78" s="5"/>
      <c r="NG78" s="29"/>
      <c r="NH78" s="17"/>
      <c r="NI78" s="2"/>
      <c r="NJ78" s="87"/>
      <c r="NK78" s="88"/>
      <c r="NL78" s="88"/>
      <c r="NM78" s="88"/>
      <c r="NN78" s="88"/>
      <c r="NO78" s="88"/>
      <c r="NP78" s="88"/>
      <c r="NQ78" s="88"/>
      <c r="NR78" s="88"/>
      <c r="NS78" s="88"/>
      <c r="NT78" s="88"/>
      <c r="NU78" s="88"/>
      <c r="NV78" s="88"/>
      <c r="NW78" s="88"/>
      <c r="NX78" s="89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72" t="s">
        <v>57</v>
      </c>
      <c r="K79" s="73"/>
      <c r="L79" s="73"/>
      <c r="M79" s="73"/>
      <c r="N79" s="73"/>
      <c r="O79" s="73"/>
      <c r="P79" s="73"/>
      <c r="Q79" s="73"/>
      <c r="R79" s="73"/>
      <c r="S79" s="73"/>
      <c r="T79" s="74"/>
      <c r="U79" s="71">
        <f>データ!DS7</f>
        <v>67.2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>
        <f>データ!DT7</f>
        <v>68.8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>
        <f>データ!DU7</f>
        <v>68.900000000000006</v>
      </c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>
        <f>データ!DV7</f>
        <v>70.8</v>
      </c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>
        <f>データ!DW7</f>
        <v>72.8</v>
      </c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72" t="s">
        <v>57</v>
      </c>
      <c r="EE79" s="73"/>
      <c r="EF79" s="73"/>
      <c r="EG79" s="73"/>
      <c r="EH79" s="73"/>
      <c r="EI79" s="73"/>
      <c r="EJ79" s="73"/>
      <c r="EK79" s="73"/>
      <c r="EL79" s="73"/>
      <c r="EM79" s="73"/>
      <c r="EN79" s="74"/>
      <c r="EO79" s="71">
        <f>データ!ED7</f>
        <v>84</v>
      </c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>
        <f>データ!EE7</f>
        <v>85.6</v>
      </c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>
        <f>データ!EF7</f>
        <v>85</v>
      </c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>
        <f>データ!EG7</f>
        <v>85.6</v>
      </c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>
        <f>データ!EH7</f>
        <v>87.5</v>
      </c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72" t="s">
        <v>57</v>
      </c>
      <c r="IZ79" s="73"/>
      <c r="JA79" s="73"/>
      <c r="JB79" s="73"/>
      <c r="JC79" s="73"/>
      <c r="JD79" s="73"/>
      <c r="JE79" s="73"/>
      <c r="JF79" s="73"/>
      <c r="JG79" s="73"/>
      <c r="JH79" s="73"/>
      <c r="JI79" s="74"/>
      <c r="JJ79" s="69">
        <f>データ!EO7</f>
        <v>27067870</v>
      </c>
      <c r="JK79" s="69"/>
      <c r="JL79" s="69"/>
      <c r="JM79" s="69"/>
      <c r="JN79" s="69"/>
      <c r="JO79" s="69"/>
      <c r="JP79" s="69"/>
      <c r="JQ79" s="69"/>
      <c r="JR79" s="69"/>
      <c r="JS79" s="69"/>
      <c r="JT79" s="69"/>
      <c r="JU79" s="69"/>
      <c r="JV79" s="69"/>
      <c r="JW79" s="69"/>
      <c r="JX79" s="69"/>
      <c r="JY79" s="69"/>
      <c r="JZ79" s="69"/>
      <c r="KA79" s="69"/>
      <c r="KB79" s="69"/>
      <c r="KC79" s="69">
        <f>データ!EP7</f>
        <v>26808056</v>
      </c>
      <c r="KD79" s="69"/>
      <c r="KE79" s="69"/>
      <c r="KF79" s="69"/>
      <c r="KG79" s="69"/>
      <c r="KH79" s="69"/>
      <c r="KI79" s="69"/>
      <c r="KJ79" s="69"/>
      <c r="KK79" s="69"/>
      <c r="KL79" s="69"/>
      <c r="KM79" s="69"/>
      <c r="KN79" s="69"/>
      <c r="KO79" s="69"/>
      <c r="KP79" s="69"/>
      <c r="KQ79" s="69"/>
      <c r="KR79" s="69"/>
      <c r="KS79" s="69"/>
      <c r="KT79" s="69"/>
      <c r="KU79" s="69"/>
      <c r="KV79" s="69">
        <f>データ!EQ7</f>
        <v>25215000</v>
      </c>
      <c r="KW79" s="69"/>
      <c r="KX79" s="69"/>
      <c r="KY79" s="69"/>
      <c r="KZ79" s="69"/>
      <c r="LA79" s="69"/>
      <c r="LB79" s="69"/>
      <c r="LC79" s="69"/>
      <c r="LD79" s="69"/>
      <c r="LE79" s="69"/>
      <c r="LF79" s="69"/>
      <c r="LG79" s="69"/>
      <c r="LH79" s="69"/>
      <c r="LI79" s="69"/>
      <c r="LJ79" s="69"/>
      <c r="LK79" s="69"/>
      <c r="LL79" s="69"/>
      <c r="LM79" s="69"/>
      <c r="LN79" s="69"/>
      <c r="LO79" s="69">
        <f>データ!ER7</f>
        <v>25189426</v>
      </c>
      <c r="LP79" s="69"/>
      <c r="LQ79" s="69"/>
      <c r="LR79" s="69"/>
      <c r="LS79" s="69"/>
      <c r="LT79" s="69"/>
      <c r="LU79" s="69"/>
      <c r="LV79" s="69"/>
      <c r="LW79" s="69"/>
      <c r="LX79" s="69"/>
      <c r="LY79" s="69"/>
      <c r="LZ79" s="69"/>
      <c r="MA79" s="69"/>
      <c r="MB79" s="69"/>
      <c r="MC79" s="69"/>
      <c r="MD79" s="69"/>
      <c r="ME79" s="69"/>
      <c r="MF79" s="69"/>
      <c r="MG79" s="69"/>
      <c r="MH79" s="69">
        <f>データ!ES7</f>
        <v>25184241</v>
      </c>
      <c r="MI79" s="69"/>
      <c r="MJ79" s="69"/>
      <c r="MK79" s="69"/>
      <c r="ML79" s="69"/>
      <c r="MM79" s="69"/>
      <c r="MN79" s="69"/>
      <c r="MO79" s="69"/>
      <c r="MP79" s="69"/>
      <c r="MQ79" s="69"/>
      <c r="MR79" s="69"/>
      <c r="MS79" s="69"/>
      <c r="MT79" s="69"/>
      <c r="MU79" s="69"/>
      <c r="MV79" s="69"/>
      <c r="MW79" s="69"/>
      <c r="MX79" s="69"/>
      <c r="MY79" s="69"/>
      <c r="MZ79" s="69"/>
      <c r="NA79" s="5"/>
      <c r="NB79" s="5"/>
      <c r="NC79" s="5"/>
      <c r="ND79" s="5"/>
      <c r="NE79" s="5"/>
      <c r="NF79" s="5"/>
      <c r="NG79" s="29"/>
      <c r="NH79" s="17"/>
      <c r="NI79" s="2"/>
      <c r="NJ79" s="87"/>
      <c r="NK79" s="88"/>
      <c r="NL79" s="88"/>
      <c r="NM79" s="88"/>
      <c r="NN79" s="88"/>
      <c r="NO79" s="88"/>
      <c r="NP79" s="88"/>
      <c r="NQ79" s="88"/>
      <c r="NR79" s="88"/>
      <c r="NS79" s="88"/>
      <c r="NT79" s="88"/>
      <c r="NU79" s="88"/>
      <c r="NV79" s="88"/>
      <c r="NW79" s="88"/>
      <c r="NX79" s="89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72" t="s">
        <v>59</v>
      </c>
      <c r="K80" s="73"/>
      <c r="L80" s="73"/>
      <c r="M80" s="73"/>
      <c r="N80" s="73"/>
      <c r="O80" s="73"/>
      <c r="P80" s="73"/>
      <c r="Q80" s="73"/>
      <c r="R80" s="73"/>
      <c r="S80" s="73"/>
      <c r="T80" s="74"/>
      <c r="U80" s="71">
        <f>データ!DX7</f>
        <v>53.8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>
        <f>データ!DY7</f>
        <v>56.1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>
        <f>データ!DZ7</f>
        <v>56.4</v>
      </c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>
        <f>データ!EA7</f>
        <v>56.9</v>
      </c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>
        <f>データ!EB7</f>
        <v>58.3</v>
      </c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72" t="s">
        <v>59</v>
      </c>
      <c r="EE80" s="73"/>
      <c r="EF80" s="73"/>
      <c r="EG80" s="73"/>
      <c r="EH80" s="73"/>
      <c r="EI80" s="73"/>
      <c r="EJ80" s="73"/>
      <c r="EK80" s="73"/>
      <c r="EL80" s="73"/>
      <c r="EM80" s="73"/>
      <c r="EN80" s="74"/>
      <c r="EO80" s="71">
        <f>データ!EI7</f>
        <v>71</v>
      </c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>
        <f>データ!EJ7</f>
        <v>73.2</v>
      </c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>
        <f>データ!EK7</f>
        <v>73.400000000000006</v>
      </c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>
        <f>データ!EL7</f>
        <v>72.5</v>
      </c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>
        <f>データ!EM7</f>
        <v>72.3</v>
      </c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72" t="s">
        <v>59</v>
      </c>
      <c r="IZ80" s="73"/>
      <c r="JA80" s="73"/>
      <c r="JB80" s="73"/>
      <c r="JC80" s="73"/>
      <c r="JD80" s="73"/>
      <c r="JE80" s="73"/>
      <c r="JF80" s="73"/>
      <c r="JG80" s="73"/>
      <c r="JH80" s="73"/>
      <c r="JI80" s="74"/>
      <c r="JJ80" s="69">
        <f>データ!ET7</f>
        <v>38480542</v>
      </c>
      <c r="JK80" s="69"/>
      <c r="JL80" s="69"/>
      <c r="JM80" s="69"/>
      <c r="JN80" s="69"/>
      <c r="JO80" s="69"/>
      <c r="JP80" s="69"/>
      <c r="JQ80" s="69"/>
      <c r="JR80" s="69"/>
      <c r="JS80" s="69"/>
      <c r="JT80" s="69"/>
      <c r="JU80" s="69"/>
      <c r="JV80" s="69"/>
      <c r="JW80" s="69"/>
      <c r="JX80" s="69"/>
      <c r="JY80" s="69"/>
      <c r="JZ80" s="69"/>
      <c r="KA80" s="69"/>
      <c r="KB80" s="69"/>
      <c r="KC80" s="69">
        <f>データ!EU7</f>
        <v>38744035</v>
      </c>
      <c r="KD80" s="69"/>
      <c r="KE80" s="69"/>
      <c r="KF80" s="69"/>
      <c r="KG80" s="69"/>
      <c r="KH80" s="69"/>
      <c r="KI80" s="69"/>
      <c r="KJ80" s="69"/>
      <c r="KK80" s="69"/>
      <c r="KL80" s="69"/>
      <c r="KM80" s="69"/>
      <c r="KN80" s="69"/>
      <c r="KO80" s="69"/>
      <c r="KP80" s="69"/>
      <c r="KQ80" s="69"/>
      <c r="KR80" s="69"/>
      <c r="KS80" s="69"/>
      <c r="KT80" s="69"/>
      <c r="KU80" s="69"/>
      <c r="KV80" s="69">
        <f>データ!EV7</f>
        <v>40117620</v>
      </c>
      <c r="KW80" s="69"/>
      <c r="KX80" s="69"/>
      <c r="KY80" s="69"/>
      <c r="KZ80" s="69"/>
      <c r="LA80" s="69"/>
      <c r="LB80" s="69"/>
      <c r="LC80" s="69"/>
      <c r="LD80" s="69"/>
      <c r="LE80" s="69"/>
      <c r="LF80" s="69"/>
      <c r="LG80" s="69"/>
      <c r="LH80" s="69"/>
      <c r="LI80" s="69"/>
      <c r="LJ80" s="69"/>
      <c r="LK80" s="69"/>
      <c r="LL80" s="69"/>
      <c r="LM80" s="69"/>
      <c r="LN80" s="69"/>
      <c r="LO80" s="69">
        <f>データ!EW7</f>
        <v>42330999</v>
      </c>
      <c r="LP80" s="69"/>
      <c r="LQ80" s="69"/>
      <c r="LR80" s="69"/>
      <c r="LS80" s="69"/>
      <c r="LT80" s="69"/>
      <c r="LU80" s="69"/>
      <c r="LV80" s="69"/>
      <c r="LW80" s="69"/>
      <c r="LX80" s="69"/>
      <c r="LY80" s="69"/>
      <c r="LZ80" s="69"/>
      <c r="MA80" s="69"/>
      <c r="MB80" s="69"/>
      <c r="MC80" s="69"/>
      <c r="MD80" s="69"/>
      <c r="ME80" s="69"/>
      <c r="MF80" s="69"/>
      <c r="MG80" s="69"/>
      <c r="MH80" s="69">
        <f>データ!EX7</f>
        <v>43068047</v>
      </c>
      <c r="MI80" s="69"/>
      <c r="MJ80" s="69"/>
      <c r="MK80" s="69"/>
      <c r="ML80" s="69"/>
      <c r="MM80" s="69"/>
      <c r="MN80" s="69"/>
      <c r="MO80" s="69"/>
      <c r="MP80" s="69"/>
      <c r="MQ80" s="69"/>
      <c r="MR80" s="69"/>
      <c r="MS80" s="69"/>
      <c r="MT80" s="69"/>
      <c r="MU80" s="69"/>
      <c r="MV80" s="69"/>
      <c r="MW80" s="69"/>
      <c r="MX80" s="69"/>
      <c r="MY80" s="69"/>
      <c r="MZ80" s="69"/>
      <c r="NA80" s="5"/>
      <c r="NB80" s="5"/>
      <c r="NC80" s="5"/>
      <c r="ND80" s="5"/>
      <c r="NE80" s="5"/>
      <c r="NF80" s="5"/>
      <c r="NG80" s="29"/>
      <c r="NH80" s="17"/>
      <c r="NI80" s="2"/>
      <c r="NJ80" s="87"/>
      <c r="NK80" s="88"/>
      <c r="NL80" s="88"/>
      <c r="NM80" s="88"/>
      <c r="NN80" s="88"/>
      <c r="NO80" s="88"/>
      <c r="NP80" s="88"/>
      <c r="NQ80" s="88"/>
      <c r="NR80" s="88"/>
      <c r="NS80" s="88"/>
      <c r="NT80" s="88"/>
      <c r="NU80" s="88"/>
      <c r="NV80" s="88"/>
      <c r="NW80" s="88"/>
      <c r="NX80" s="89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87"/>
      <c r="NK81" s="88"/>
      <c r="NL81" s="88"/>
      <c r="NM81" s="88"/>
      <c r="NN81" s="88"/>
      <c r="NO81" s="88"/>
      <c r="NP81" s="88"/>
      <c r="NQ81" s="88"/>
      <c r="NR81" s="88"/>
      <c r="NS81" s="88"/>
      <c r="NT81" s="88"/>
      <c r="NU81" s="88"/>
      <c r="NV81" s="88"/>
      <c r="NW81" s="88"/>
      <c r="NX81" s="89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87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9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87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9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90"/>
      <c r="NK84" s="91"/>
      <c r="NL84" s="91"/>
      <c r="NM84" s="91"/>
      <c r="NN84" s="91"/>
      <c r="NO84" s="91"/>
      <c r="NP84" s="91"/>
      <c r="NQ84" s="91"/>
      <c r="NR84" s="91"/>
      <c r="NS84" s="91"/>
      <c r="NT84" s="91"/>
      <c r="NU84" s="91"/>
      <c r="NV84" s="91"/>
      <c r="NW84" s="91"/>
      <c r="NX84" s="92"/>
    </row>
    <row r="85" spans="1:388" x14ac:dyDescent="0.15">
      <c r="B85" s="70" t="s">
        <v>86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2YOJ2vojJHyyzixR5fF5jN8vQrPOVcTedQUszZFLwZp/2RiuMyyW1sDoB1z/eWzBaWmPxTx6gFBjU7wfH/EC2g==" saltValue="HgbLf2eBtLQatUggbHj95g==" spinCount="100000" sheet="1" objects="1" scenarios="1" formatCells="0" formatColumns="0" formatRows="0"/>
  <mergeCells count="268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4" t="s">
        <v>108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57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7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111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7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116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143</v>
      </c>
      <c r="AU5" s="52" t="s">
        <v>154</v>
      </c>
      <c r="AV5" s="52" t="s">
        <v>155</v>
      </c>
      <c r="AW5" s="52" t="s">
        <v>146</v>
      </c>
      <c r="AX5" s="52" t="s">
        <v>147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143</v>
      </c>
      <c r="BF5" s="52" t="s">
        <v>144</v>
      </c>
      <c r="BG5" s="52" t="s">
        <v>155</v>
      </c>
      <c r="BH5" s="52" t="s">
        <v>146</v>
      </c>
      <c r="BI5" s="52" t="s">
        <v>147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143</v>
      </c>
      <c r="BQ5" s="52" t="s">
        <v>144</v>
      </c>
      <c r="BR5" s="52" t="s">
        <v>145</v>
      </c>
      <c r="BS5" s="52" t="s">
        <v>146</v>
      </c>
      <c r="BT5" s="52" t="s">
        <v>147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143</v>
      </c>
      <c r="CB5" s="52" t="s">
        <v>154</v>
      </c>
      <c r="CC5" s="52" t="s">
        <v>155</v>
      </c>
      <c r="CD5" s="52" t="s">
        <v>146</v>
      </c>
      <c r="CE5" s="52" t="s">
        <v>147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143</v>
      </c>
      <c r="CM5" s="52" t="s">
        <v>144</v>
      </c>
      <c r="CN5" s="52" t="s">
        <v>155</v>
      </c>
      <c r="CO5" s="52" t="s">
        <v>156</v>
      </c>
      <c r="CP5" s="52" t="s">
        <v>147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143</v>
      </c>
      <c r="CX5" s="52" t="s">
        <v>144</v>
      </c>
      <c r="CY5" s="52" t="s">
        <v>155</v>
      </c>
      <c r="CZ5" s="52" t="s">
        <v>156</v>
      </c>
      <c r="DA5" s="52" t="s">
        <v>147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143</v>
      </c>
      <c r="DI5" s="52" t="s">
        <v>144</v>
      </c>
      <c r="DJ5" s="52" t="s">
        <v>145</v>
      </c>
      <c r="DK5" s="52" t="s">
        <v>156</v>
      </c>
      <c r="DL5" s="52" t="s">
        <v>147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157</v>
      </c>
      <c r="DT5" s="52" t="s">
        <v>144</v>
      </c>
      <c r="DU5" s="52" t="s">
        <v>145</v>
      </c>
      <c r="DV5" s="52" t="s">
        <v>156</v>
      </c>
      <c r="DW5" s="52" t="s">
        <v>158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143</v>
      </c>
      <c r="EE5" s="52" t="s">
        <v>144</v>
      </c>
      <c r="EF5" s="52" t="s">
        <v>155</v>
      </c>
      <c r="EG5" s="52" t="s">
        <v>146</v>
      </c>
      <c r="EH5" s="52" t="s">
        <v>158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159</v>
      </c>
      <c r="EO5" s="52" t="s">
        <v>157</v>
      </c>
      <c r="EP5" s="52" t="s">
        <v>144</v>
      </c>
      <c r="EQ5" s="52" t="s">
        <v>145</v>
      </c>
      <c r="ER5" s="52" t="s">
        <v>146</v>
      </c>
      <c r="ES5" s="52" t="s">
        <v>158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160</v>
      </c>
      <c r="B6" s="53">
        <f>B8</f>
        <v>2021</v>
      </c>
      <c r="C6" s="53">
        <f t="shared" ref="C6:M6" si="2">C8</f>
        <v>13471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8" t="str">
        <f>IF(H8&lt;&gt;I8,H8,"")&amp;IF(I8&lt;&gt;J8,I8,"")&amp;"　"&amp;J8</f>
        <v>北海道長万部町　町立病院</v>
      </c>
      <c r="I6" s="159"/>
      <c r="J6" s="160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50床以上～100床未満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5</v>
      </c>
      <c r="R6" s="53" t="str">
        <f t="shared" si="3"/>
        <v>-</v>
      </c>
      <c r="S6" s="53" t="str">
        <f t="shared" si="3"/>
        <v>ド</v>
      </c>
      <c r="T6" s="53" t="str">
        <f t="shared" si="3"/>
        <v>救</v>
      </c>
      <c r="U6" s="54">
        <f>U8</f>
        <v>4953</v>
      </c>
      <c r="V6" s="54">
        <f>V8</f>
        <v>3669</v>
      </c>
      <c r="W6" s="53" t="str">
        <f>W8</f>
        <v>第１種該当</v>
      </c>
      <c r="X6" s="53" t="str">
        <f t="shared" ref="X6" si="4">X8</f>
        <v>-</v>
      </c>
      <c r="Y6" s="53" t="str">
        <f t="shared" si="3"/>
        <v>１３：１</v>
      </c>
      <c r="Z6" s="54">
        <f t="shared" si="3"/>
        <v>30</v>
      </c>
      <c r="AA6" s="54">
        <f t="shared" si="3"/>
        <v>24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54</v>
      </c>
      <c r="AF6" s="54">
        <f t="shared" si="3"/>
        <v>20</v>
      </c>
      <c r="AG6" s="54" t="str">
        <f t="shared" si="3"/>
        <v>-</v>
      </c>
      <c r="AH6" s="54">
        <f t="shared" si="3"/>
        <v>20</v>
      </c>
      <c r="AI6" s="55">
        <f>IF(AI8="-",NA(),AI8)</f>
        <v>95.4</v>
      </c>
      <c r="AJ6" s="55">
        <f t="shared" ref="AJ6:AR6" si="5">IF(AJ8="-",NA(),AJ8)</f>
        <v>94.6</v>
      </c>
      <c r="AK6" s="55">
        <f t="shared" si="5"/>
        <v>90</v>
      </c>
      <c r="AL6" s="55">
        <f t="shared" si="5"/>
        <v>96.7</v>
      </c>
      <c r="AM6" s="55">
        <f t="shared" si="5"/>
        <v>99</v>
      </c>
      <c r="AN6" s="55">
        <f t="shared" si="5"/>
        <v>98.2</v>
      </c>
      <c r="AO6" s="55">
        <f t="shared" si="5"/>
        <v>97.5</v>
      </c>
      <c r="AP6" s="55">
        <f t="shared" si="5"/>
        <v>97.7</v>
      </c>
      <c r="AQ6" s="55">
        <f t="shared" si="5"/>
        <v>100.7</v>
      </c>
      <c r="AR6" s="55">
        <f t="shared" si="5"/>
        <v>103.6</v>
      </c>
      <c r="AS6" s="55" t="str">
        <f>IF(AS8="-","【-】","【"&amp;SUBSTITUTE(TEXT(AS8,"#,##0.0"),"-","△")&amp;"】")</f>
        <v>【106.2】</v>
      </c>
      <c r="AT6" s="55">
        <f>IF(AT8="-",NA(),AT8)</f>
        <v>51.3</v>
      </c>
      <c r="AU6" s="55">
        <f t="shared" ref="AU6:BC6" si="6">IF(AU8="-",NA(),AU8)</f>
        <v>48.9</v>
      </c>
      <c r="AV6" s="55">
        <f t="shared" si="6"/>
        <v>45.4</v>
      </c>
      <c r="AW6" s="55">
        <f t="shared" si="6"/>
        <v>38.9</v>
      </c>
      <c r="AX6" s="55">
        <f t="shared" si="6"/>
        <v>46.1</v>
      </c>
      <c r="AY6" s="55">
        <f t="shared" si="6"/>
        <v>78.099999999999994</v>
      </c>
      <c r="AZ6" s="55">
        <f t="shared" si="6"/>
        <v>77</v>
      </c>
      <c r="BA6" s="55">
        <f t="shared" si="6"/>
        <v>77.099999999999994</v>
      </c>
      <c r="BB6" s="55">
        <f t="shared" si="6"/>
        <v>73.8</v>
      </c>
      <c r="BC6" s="55">
        <f t="shared" si="6"/>
        <v>75.5</v>
      </c>
      <c r="BD6" s="55" t="str">
        <f>IF(BD8="-","【-】","【"&amp;SUBSTITUTE(TEXT(BD8,"#,##0.0"),"-","△")&amp;"】")</f>
        <v>【86.6】</v>
      </c>
      <c r="BE6" s="55">
        <f>IF(BE8="-",NA(),BE8)</f>
        <v>125.8</v>
      </c>
      <c r="BF6" s="55">
        <f t="shared" ref="BF6:BN6" si="7">IF(BF8="-",NA(),BF8)</f>
        <v>140.4</v>
      </c>
      <c r="BG6" s="55">
        <f t="shared" si="7"/>
        <v>177.2</v>
      </c>
      <c r="BH6" s="55">
        <f t="shared" si="7"/>
        <v>213</v>
      </c>
      <c r="BI6" s="55">
        <f t="shared" si="7"/>
        <v>174.5</v>
      </c>
      <c r="BJ6" s="55">
        <f t="shared" si="7"/>
        <v>114.4</v>
      </c>
      <c r="BK6" s="55">
        <f t="shared" si="7"/>
        <v>117</v>
      </c>
      <c r="BL6" s="55">
        <f t="shared" si="7"/>
        <v>118.8</v>
      </c>
      <c r="BM6" s="55">
        <f t="shared" si="7"/>
        <v>136</v>
      </c>
      <c r="BN6" s="55">
        <f t="shared" si="7"/>
        <v>131.30000000000001</v>
      </c>
      <c r="BO6" s="55" t="str">
        <f>IF(BO8="-","【-】","【"&amp;SUBSTITUTE(TEXT(BO8,"#,##0.0"),"-","△")&amp;"】")</f>
        <v>【70.7】</v>
      </c>
      <c r="BP6" s="55">
        <f>IF(BP8="-",NA(),BP8)</f>
        <v>25.5</v>
      </c>
      <c r="BQ6" s="55">
        <f t="shared" ref="BQ6:BY6" si="8">IF(BQ8="-",NA(),BQ8)</f>
        <v>28</v>
      </c>
      <c r="BR6" s="55">
        <f t="shared" si="8"/>
        <v>25.2</v>
      </c>
      <c r="BS6" s="55">
        <f t="shared" si="8"/>
        <v>16.899999999999999</v>
      </c>
      <c r="BT6" s="55">
        <f t="shared" si="8"/>
        <v>21.4</v>
      </c>
      <c r="BU6" s="55">
        <f t="shared" si="8"/>
        <v>67.900000000000006</v>
      </c>
      <c r="BV6" s="55">
        <f t="shared" si="8"/>
        <v>66.900000000000006</v>
      </c>
      <c r="BW6" s="55">
        <f t="shared" si="8"/>
        <v>66.099999999999994</v>
      </c>
      <c r="BX6" s="55">
        <f t="shared" si="8"/>
        <v>62.3</v>
      </c>
      <c r="BY6" s="55">
        <f t="shared" si="8"/>
        <v>62.1</v>
      </c>
      <c r="BZ6" s="55" t="str">
        <f>IF(BZ8="-","【-】","【"&amp;SUBSTITUTE(TEXT(BZ8,"#,##0.0"),"-","△")&amp;"】")</f>
        <v>【67.1】</v>
      </c>
      <c r="CA6" s="56">
        <f>IF(CA8="-",NA(),CA8)</f>
        <v>23303</v>
      </c>
      <c r="CB6" s="56">
        <f t="shared" ref="CB6:CJ6" si="9">IF(CB8="-",NA(),CB8)</f>
        <v>21088</v>
      </c>
      <c r="CC6" s="56">
        <f t="shared" si="9"/>
        <v>20767</v>
      </c>
      <c r="CD6" s="56">
        <f t="shared" si="9"/>
        <v>23608</v>
      </c>
      <c r="CE6" s="56">
        <f t="shared" si="9"/>
        <v>23510</v>
      </c>
      <c r="CF6" s="56">
        <f t="shared" si="9"/>
        <v>25249</v>
      </c>
      <c r="CG6" s="56">
        <f t="shared" si="9"/>
        <v>25711</v>
      </c>
      <c r="CH6" s="56">
        <f t="shared" si="9"/>
        <v>26415</v>
      </c>
      <c r="CI6" s="56">
        <f t="shared" si="9"/>
        <v>27227</v>
      </c>
      <c r="CJ6" s="56">
        <f t="shared" si="9"/>
        <v>28176</v>
      </c>
      <c r="CK6" s="55" t="str">
        <f>IF(CK8="-","【-】","【"&amp;SUBSTITUTE(TEXT(CK8,"#,##0"),"-","△")&amp;"】")</f>
        <v>【59,287】</v>
      </c>
      <c r="CL6" s="56">
        <f>IF(CL8="-",NA(),CL8)</f>
        <v>5522</v>
      </c>
      <c r="CM6" s="56">
        <f t="shared" ref="CM6:CU6" si="10">IF(CM8="-",NA(),CM8)</f>
        <v>5626</v>
      </c>
      <c r="CN6" s="56">
        <f t="shared" si="10"/>
        <v>5714</v>
      </c>
      <c r="CO6" s="56">
        <f t="shared" si="10"/>
        <v>5890</v>
      </c>
      <c r="CP6" s="56">
        <f t="shared" si="10"/>
        <v>6743</v>
      </c>
      <c r="CQ6" s="56">
        <f t="shared" si="10"/>
        <v>8852</v>
      </c>
      <c r="CR6" s="56">
        <f t="shared" si="10"/>
        <v>9060</v>
      </c>
      <c r="CS6" s="56">
        <f t="shared" si="10"/>
        <v>9135</v>
      </c>
      <c r="CT6" s="56">
        <f t="shared" si="10"/>
        <v>9509</v>
      </c>
      <c r="CU6" s="56">
        <f t="shared" si="10"/>
        <v>9548</v>
      </c>
      <c r="CV6" s="55" t="str">
        <f>IF(CV8="-","【-】","【"&amp;SUBSTITUTE(TEXT(CV8,"#,##0"),"-","△")&amp;"】")</f>
        <v>【17,202】</v>
      </c>
      <c r="CW6" s="55">
        <f>IF(CW8="-",NA(),CW8)</f>
        <v>121.6</v>
      </c>
      <c r="CX6" s="55">
        <f t="shared" ref="CX6:DF6" si="11">IF(CX8="-",NA(),CX8)</f>
        <v>127.3</v>
      </c>
      <c r="CY6" s="55">
        <f t="shared" si="11"/>
        <v>143.5</v>
      </c>
      <c r="CZ6" s="55">
        <f t="shared" si="11"/>
        <v>169.8</v>
      </c>
      <c r="DA6" s="55">
        <f t="shared" si="11"/>
        <v>142</v>
      </c>
      <c r="DB6" s="55">
        <f t="shared" si="11"/>
        <v>70.3</v>
      </c>
      <c r="DC6" s="55">
        <f t="shared" si="11"/>
        <v>71.099999999999994</v>
      </c>
      <c r="DD6" s="55">
        <f t="shared" si="11"/>
        <v>72</v>
      </c>
      <c r="DE6" s="55">
        <f t="shared" si="11"/>
        <v>77.7</v>
      </c>
      <c r="DF6" s="55">
        <f t="shared" si="11"/>
        <v>75.7</v>
      </c>
      <c r="DG6" s="55" t="str">
        <f>IF(DG8="-","【-】","【"&amp;SUBSTITUTE(TEXT(DG8,"#,##0.0"),"-","△")&amp;"】")</f>
        <v>【56.4】</v>
      </c>
      <c r="DH6" s="55">
        <f>IF(DH8="-",NA(),DH8)</f>
        <v>16.8</v>
      </c>
      <c r="DI6" s="55">
        <f t="shared" ref="DI6:DQ6" si="12">IF(DI8="-",NA(),DI8)</f>
        <v>15.9</v>
      </c>
      <c r="DJ6" s="55">
        <f t="shared" si="12"/>
        <v>14.1</v>
      </c>
      <c r="DK6" s="55">
        <f t="shared" si="12"/>
        <v>16.7</v>
      </c>
      <c r="DL6" s="55">
        <f t="shared" si="12"/>
        <v>16.399999999999999</v>
      </c>
      <c r="DM6" s="55">
        <f t="shared" si="12"/>
        <v>17</v>
      </c>
      <c r="DN6" s="55">
        <f t="shared" si="12"/>
        <v>16.5</v>
      </c>
      <c r="DO6" s="55">
        <f t="shared" si="12"/>
        <v>16</v>
      </c>
      <c r="DP6" s="55">
        <f t="shared" si="12"/>
        <v>15.7</v>
      </c>
      <c r="DQ6" s="55">
        <f t="shared" si="12"/>
        <v>14.6</v>
      </c>
      <c r="DR6" s="55" t="str">
        <f>IF(DR8="-","【-】","【"&amp;SUBSTITUTE(TEXT(DR8,"#,##0.0"),"-","△")&amp;"】")</f>
        <v>【24.8】</v>
      </c>
      <c r="DS6" s="55">
        <f>IF(DS8="-",NA(),DS8)</f>
        <v>67.2</v>
      </c>
      <c r="DT6" s="55">
        <f t="shared" ref="DT6:EB6" si="13">IF(DT8="-",NA(),DT8)</f>
        <v>68.8</v>
      </c>
      <c r="DU6" s="55">
        <f t="shared" si="13"/>
        <v>68.900000000000006</v>
      </c>
      <c r="DV6" s="55">
        <f t="shared" si="13"/>
        <v>70.8</v>
      </c>
      <c r="DW6" s="55">
        <f t="shared" si="13"/>
        <v>72.8</v>
      </c>
      <c r="DX6" s="55">
        <f t="shared" si="13"/>
        <v>53.8</v>
      </c>
      <c r="DY6" s="55">
        <f t="shared" si="13"/>
        <v>56.1</v>
      </c>
      <c r="DZ6" s="55">
        <f t="shared" si="13"/>
        <v>56.4</v>
      </c>
      <c r="EA6" s="55">
        <f t="shared" si="13"/>
        <v>56.9</v>
      </c>
      <c r="EB6" s="55">
        <f t="shared" si="13"/>
        <v>58.3</v>
      </c>
      <c r="EC6" s="55" t="str">
        <f>IF(EC8="-","【-】","【"&amp;SUBSTITUTE(TEXT(EC8,"#,##0.0"),"-","△")&amp;"】")</f>
        <v>【56.0】</v>
      </c>
      <c r="ED6" s="55">
        <f>IF(ED8="-",NA(),ED8)</f>
        <v>84</v>
      </c>
      <c r="EE6" s="55">
        <f t="shared" ref="EE6:EM6" si="14">IF(EE8="-",NA(),EE8)</f>
        <v>85.6</v>
      </c>
      <c r="EF6" s="55">
        <f t="shared" si="14"/>
        <v>85</v>
      </c>
      <c r="EG6" s="55">
        <f t="shared" si="14"/>
        <v>85.6</v>
      </c>
      <c r="EH6" s="55">
        <f t="shared" si="14"/>
        <v>87.5</v>
      </c>
      <c r="EI6" s="55">
        <f t="shared" si="14"/>
        <v>71</v>
      </c>
      <c r="EJ6" s="55">
        <f t="shared" si="14"/>
        <v>73.2</v>
      </c>
      <c r="EK6" s="55">
        <f t="shared" si="14"/>
        <v>73.400000000000006</v>
      </c>
      <c r="EL6" s="55">
        <f t="shared" si="14"/>
        <v>72.5</v>
      </c>
      <c r="EM6" s="55">
        <f t="shared" si="14"/>
        <v>72.3</v>
      </c>
      <c r="EN6" s="55" t="str">
        <f>IF(EN8="-","【-】","【"&amp;SUBSTITUTE(TEXT(EN8,"#,##0.0"),"-","△")&amp;"】")</f>
        <v>【70.7】</v>
      </c>
      <c r="EO6" s="56">
        <f>IF(EO8="-",NA(),EO8)</f>
        <v>27067870</v>
      </c>
      <c r="EP6" s="56">
        <f t="shared" ref="EP6:EX6" si="15">IF(EP8="-",NA(),EP8)</f>
        <v>26808056</v>
      </c>
      <c r="EQ6" s="56">
        <f t="shared" si="15"/>
        <v>25215000</v>
      </c>
      <c r="ER6" s="56">
        <f t="shared" si="15"/>
        <v>25189426</v>
      </c>
      <c r="ES6" s="56">
        <f t="shared" si="15"/>
        <v>25184241</v>
      </c>
      <c r="ET6" s="56">
        <f t="shared" si="15"/>
        <v>38480542</v>
      </c>
      <c r="EU6" s="56">
        <f t="shared" si="15"/>
        <v>38744035</v>
      </c>
      <c r="EV6" s="56">
        <f t="shared" si="15"/>
        <v>40117620</v>
      </c>
      <c r="EW6" s="56">
        <f t="shared" si="15"/>
        <v>42330999</v>
      </c>
      <c r="EX6" s="56">
        <f t="shared" si="15"/>
        <v>43068047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161</v>
      </c>
      <c r="B7" s="53">
        <f t="shared" ref="B7:AH7" si="16">B8</f>
        <v>2021</v>
      </c>
      <c r="C7" s="53">
        <f t="shared" si="16"/>
        <v>13471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50床以上～100床未満</v>
      </c>
      <c r="O7" s="53" t="str">
        <f>O8</f>
        <v>非設置</v>
      </c>
      <c r="P7" s="53" t="str">
        <f>P8</f>
        <v>直営</v>
      </c>
      <c r="Q7" s="54">
        <f t="shared" si="16"/>
        <v>5</v>
      </c>
      <c r="R7" s="53" t="str">
        <f t="shared" si="16"/>
        <v>-</v>
      </c>
      <c r="S7" s="53" t="str">
        <f t="shared" si="16"/>
        <v>ド</v>
      </c>
      <c r="T7" s="53" t="str">
        <f t="shared" si="16"/>
        <v>救</v>
      </c>
      <c r="U7" s="54">
        <f>U8</f>
        <v>4953</v>
      </c>
      <c r="V7" s="54">
        <f>V8</f>
        <v>3669</v>
      </c>
      <c r="W7" s="53" t="str">
        <f>W8</f>
        <v>第１種該当</v>
      </c>
      <c r="X7" s="53" t="str">
        <f t="shared" si="16"/>
        <v>-</v>
      </c>
      <c r="Y7" s="53" t="str">
        <f t="shared" si="16"/>
        <v>１３：１</v>
      </c>
      <c r="Z7" s="54">
        <f t="shared" si="16"/>
        <v>30</v>
      </c>
      <c r="AA7" s="54">
        <f t="shared" si="16"/>
        <v>24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54</v>
      </c>
      <c r="AF7" s="54">
        <f t="shared" si="16"/>
        <v>20</v>
      </c>
      <c r="AG7" s="54" t="str">
        <f t="shared" si="16"/>
        <v>-</v>
      </c>
      <c r="AH7" s="54">
        <f t="shared" si="16"/>
        <v>20</v>
      </c>
      <c r="AI7" s="55">
        <f>AI8</f>
        <v>95.4</v>
      </c>
      <c r="AJ7" s="55">
        <f t="shared" ref="AJ7:AR7" si="17">AJ8</f>
        <v>94.6</v>
      </c>
      <c r="AK7" s="55">
        <f t="shared" si="17"/>
        <v>90</v>
      </c>
      <c r="AL7" s="55">
        <f t="shared" si="17"/>
        <v>96.7</v>
      </c>
      <c r="AM7" s="55">
        <f t="shared" si="17"/>
        <v>99</v>
      </c>
      <c r="AN7" s="55">
        <f t="shared" si="17"/>
        <v>98.2</v>
      </c>
      <c r="AO7" s="55">
        <f t="shared" si="17"/>
        <v>97.5</v>
      </c>
      <c r="AP7" s="55">
        <f t="shared" si="17"/>
        <v>97.7</v>
      </c>
      <c r="AQ7" s="55">
        <f t="shared" si="17"/>
        <v>100.7</v>
      </c>
      <c r="AR7" s="55">
        <f t="shared" si="17"/>
        <v>103.6</v>
      </c>
      <c r="AS7" s="55"/>
      <c r="AT7" s="55">
        <f>AT8</f>
        <v>51.3</v>
      </c>
      <c r="AU7" s="55">
        <f t="shared" ref="AU7:BC7" si="18">AU8</f>
        <v>48.9</v>
      </c>
      <c r="AV7" s="55">
        <f t="shared" si="18"/>
        <v>45.4</v>
      </c>
      <c r="AW7" s="55">
        <f t="shared" si="18"/>
        <v>38.9</v>
      </c>
      <c r="AX7" s="55">
        <f t="shared" si="18"/>
        <v>46.1</v>
      </c>
      <c r="AY7" s="55">
        <f t="shared" si="18"/>
        <v>78.099999999999994</v>
      </c>
      <c r="AZ7" s="55">
        <f t="shared" si="18"/>
        <v>77</v>
      </c>
      <c r="BA7" s="55">
        <f t="shared" si="18"/>
        <v>77.099999999999994</v>
      </c>
      <c r="BB7" s="55">
        <f t="shared" si="18"/>
        <v>73.8</v>
      </c>
      <c r="BC7" s="55">
        <f t="shared" si="18"/>
        <v>75.5</v>
      </c>
      <c r="BD7" s="55"/>
      <c r="BE7" s="55">
        <f>BE8</f>
        <v>125.8</v>
      </c>
      <c r="BF7" s="55">
        <f t="shared" ref="BF7:BN7" si="19">BF8</f>
        <v>140.4</v>
      </c>
      <c r="BG7" s="55">
        <f t="shared" si="19"/>
        <v>177.2</v>
      </c>
      <c r="BH7" s="55">
        <f t="shared" si="19"/>
        <v>213</v>
      </c>
      <c r="BI7" s="55">
        <f t="shared" si="19"/>
        <v>174.5</v>
      </c>
      <c r="BJ7" s="55">
        <f t="shared" si="19"/>
        <v>114.4</v>
      </c>
      <c r="BK7" s="55">
        <f t="shared" si="19"/>
        <v>117</v>
      </c>
      <c r="BL7" s="55">
        <f t="shared" si="19"/>
        <v>118.8</v>
      </c>
      <c r="BM7" s="55">
        <f t="shared" si="19"/>
        <v>136</v>
      </c>
      <c r="BN7" s="55">
        <f t="shared" si="19"/>
        <v>131.30000000000001</v>
      </c>
      <c r="BO7" s="55"/>
      <c r="BP7" s="55">
        <f>BP8</f>
        <v>25.5</v>
      </c>
      <c r="BQ7" s="55">
        <f t="shared" ref="BQ7:BY7" si="20">BQ8</f>
        <v>28</v>
      </c>
      <c r="BR7" s="55">
        <f t="shared" si="20"/>
        <v>25.2</v>
      </c>
      <c r="BS7" s="55">
        <f t="shared" si="20"/>
        <v>16.899999999999999</v>
      </c>
      <c r="BT7" s="55">
        <f t="shared" si="20"/>
        <v>21.4</v>
      </c>
      <c r="BU7" s="55">
        <f t="shared" si="20"/>
        <v>67.900000000000006</v>
      </c>
      <c r="BV7" s="55">
        <f t="shared" si="20"/>
        <v>66.900000000000006</v>
      </c>
      <c r="BW7" s="55">
        <f t="shared" si="20"/>
        <v>66.099999999999994</v>
      </c>
      <c r="BX7" s="55">
        <f t="shared" si="20"/>
        <v>62.3</v>
      </c>
      <c r="BY7" s="55">
        <f t="shared" si="20"/>
        <v>62.1</v>
      </c>
      <c r="BZ7" s="55"/>
      <c r="CA7" s="56">
        <f>CA8</f>
        <v>23303</v>
      </c>
      <c r="CB7" s="56">
        <f t="shared" ref="CB7:CJ7" si="21">CB8</f>
        <v>21088</v>
      </c>
      <c r="CC7" s="56">
        <f t="shared" si="21"/>
        <v>20767</v>
      </c>
      <c r="CD7" s="56">
        <f t="shared" si="21"/>
        <v>23608</v>
      </c>
      <c r="CE7" s="56">
        <f t="shared" si="21"/>
        <v>23510</v>
      </c>
      <c r="CF7" s="56">
        <f t="shared" si="21"/>
        <v>25249</v>
      </c>
      <c r="CG7" s="56">
        <f t="shared" si="21"/>
        <v>25711</v>
      </c>
      <c r="CH7" s="56">
        <f t="shared" si="21"/>
        <v>26415</v>
      </c>
      <c r="CI7" s="56">
        <f t="shared" si="21"/>
        <v>27227</v>
      </c>
      <c r="CJ7" s="56">
        <f t="shared" si="21"/>
        <v>28176</v>
      </c>
      <c r="CK7" s="55"/>
      <c r="CL7" s="56">
        <f>CL8</f>
        <v>5522</v>
      </c>
      <c r="CM7" s="56">
        <f t="shared" ref="CM7:CU7" si="22">CM8</f>
        <v>5626</v>
      </c>
      <c r="CN7" s="56">
        <f t="shared" si="22"/>
        <v>5714</v>
      </c>
      <c r="CO7" s="56">
        <f t="shared" si="22"/>
        <v>5890</v>
      </c>
      <c r="CP7" s="56">
        <f t="shared" si="22"/>
        <v>6743</v>
      </c>
      <c r="CQ7" s="56">
        <f t="shared" si="22"/>
        <v>8852</v>
      </c>
      <c r="CR7" s="56">
        <f t="shared" si="22"/>
        <v>9060</v>
      </c>
      <c r="CS7" s="56">
        <f t="shared" si="22"/>
        <v>9135</v>
      </c>
      <c r="CT7" s="56">
        <f t="shared" si="22"/>
        <v>9509</v>
      </c>
      <c r="CU7" s="56">
        <f t="shared" si="22"/>
        <v>9548</v>
      </c>
      <c r="CV7" s="55"/>
      <c r="CW7" s="55">
        <f>CW8</f>
        <v>121.6</v>
      </c>
      <c r="CX7" s="55">
        <f t="shared" ref="CX7:DF7" si="23">CX8</f>
        <v>127.3</v>
      </c>
      <c r="CY7" s="55">
        <f t="shared" si="23"/>
        <v>143.5</v>
      </c>
      <c r="CZ7" s="55">
        <f t="shared" si="23"/>
        <v>169.8</v>
      </c>
      <c r="DA7" s="55">
        <f t="shared" si="23"/>
        <v>142</v>
      </c>
      <c r="DB7" s="55">
        <f t="shared" si="23"/>
        <v>70.3</v>
      </c>
      <c r="DC7" s="55">
        <f t="shared" si="23"/>
        <v>71.099999999999994</v>
      </c>
      <c r="DD7" s="55">
        <f t="shared" si="23"/>
        <v>72</v>
      </c>
      <c r="DE7" s="55">
        <f t="shared" si="23"/>
        <v>77.7</v>
      </c>
      <c r="DF7" s="55">
        <f t="shared" si="23"/>
        <v>75.7</v>
      </c>
      <c r="DG7" s="55"/>
      <c r="DH7" s="55">
        <f>DH8</f>
        <v>16.8</v>
      </c>
      <c r="DI7" s="55">
        <f t="shared" ref="DI7:DQ7" si="24">DI8</f>
        <v>15.9</v>
      </c>
      <c r="DJ7" s="55">
        <f t="shared" si="24"/>
        <v>14.1</v>
      </c>
      <c r="DK7" s="55">
        <f t="shared" si="24"/>
        <v>16.7</v>
      </c>
      <c r="DL7" s="55">
        <f t="shared" si="24"/>
        <v>16.399999999999999</v>
      </c>
      <c r="DM7" s="55">
        <f t="shared" si="24"/>
        <v>17</v>
      </c>
      <c r="DN7" s="55">
        <f t="shared" si="24"/>
        <v>16.5</v>
      </c>
      <c r="DO7" s="55">
        <f t="shared" si="24"/>
        <v>16</v>
      </c>
      <c r="DP7" s="55">
        <f t="shared" si="24"/>
        <v>15.7</v>
      </c>
      <c r="DQ7" s="55">
        <f t="shared" si="24"/>
        <v>14.6</v>
      </c>
      <c r="DR7" s="55"/>
      <c r="DS7" s="55">
        <f>DS8</f>
        <v>67.2</v>
      </c>
      <c r="DT7" s="55">
        <f t="shared" ref="DT7:EB7" si="25">DT8</f>
        <v>68.8</v>
      </c>
      <c r="DU7" s="55">
        <f t="shared" si="25"/>
        <v>68.900000000000006</v>
      </c>
      <c r="DV7" s="55">
        <f t="shared" si="25"/>
        <v>70.8</v>
      </c>
      <c r="DW7" s="55">
        <f t="shared" si="25"/>
        <v>72.8</v>
      </c>
      <c r="DX7" s="55">
        <f t="shared" si="25"/>
        <v>53.8</v>
      </c>
      <c r="DY7" s="55">
        <f t="shared" si="25"/>
        <v>56.1</v>
      </c>
      <c r="DZ7" s="55">
        <f t="shared" si="25"/>
        <v>56.4</v>
      </c>
      <c r="EA7" s="55">
        <f t="shared" si="25"/>
        <v>56.9</v>
      </c>
      <c r="EB7" s="55">
        <f t="shared" si="25"/>
        <v>58.3</v>
      </c>
      <c r="EC7" s="55"/>
      <c r="ED7" s="55">
        <f>ED8</f>
        <v>84</v>
      </c>
      <c r="EE7" s="55">
        <f t="shared" ref="EE7:EM7" si="26">EE8</f>
        <v>85.6</v>
      </c>
      <c r="EF7" s="55">
        <f t="shared" si="26"/>
        <v>85</v>
      </c>
      <c r="EG7" s="55">
        <f t="shared" si="26"/>
        <v>85.6</v>
      </c>
      <c r="EH7" s="55">
        <f t="shared" si="26"/>
        <v>87.5</v>
      </c>
      <c r="EI7" s="55">
        <f t="shared" si="26"/>
        <v>71</v>
      </c>
      <c r="EJ7" s="55">
        <f t="shared" si="26"/>
        <v>73.2</v>
      </c>
      <c r="EK7" s="55">
        <f t="shared" si="26"/>
        <v>73.400000000000006</v>
      </c>
      <c r="EL7" s="55">
        <f t="shared" si="26"/>
        <v>72.5</v>
      </c>
      <c r="EM7" s="55">
        <f t="shared" si="26"/>
        <v>72.3</v>
      </c>
      <c r="EN7" s="55"/>
      <c r="EO7" s="56">
        <f>EO8</f>
        <v>27067870</v>
      </c>
      <c r="EP7" s="56">
        <f t="shared" ref="EP7:EX7" si="27">EP8</f>
        <v>26808056</v>
      </c>
      <c r="EQ7" s="56">
        <f t="shared" si="27"/>
        <v>25215000</v>
      </c>
      <c r="ER7" s="56">
        <f t="shared" si="27"/>
        <v>25189426</v>
      </c>
      <c r="ES7" s="56">
        <f t="shared" si="27"/>
        <v>25184241</v>
      </c>
      <c r="ET7" s="56">
        <f t="shared" si="27"/>
        <v>38480542</v>
      </c>
      <c r="EU7" s="56">
        <f t="shared" si="27"/>
        <v>38744035</v>
      </c>
      <c r="EV7" s="56">
        <f t="shared" si="27"/>
        <v>40117620</v>
      </c>
      <c r="EW7" s="56">
        <f t="shared" si="27"/>
        <v>42330999</v>
      </c>
      <c r="EX7" s="56">
        <f t="shared" si="27"/>
        <v>43068047</v>
      </c>
      <c r="EY7" s="56"/>
    </row>
    <row r="8" spans="1:155" s="57" customFormat="1" x14ac:dyDescent="0.15">
      <c r="A8" s="38"/>
      <c r="B8" s="58">
        <v>2021</v>
      </c>
      <c r="C8" s="58">
        <v>13471</v>
      </c>
      <c r="D8" s="58">
        <v>46</v>
      </c>
      <c r="E8" s="58">
        <v>6</v>
      </c>
      <c r="F8" s="58">
        <v>0</v>
      </c>
      <c r="G8" s="58">
        <v>1</v>
      </c>
      <c r="H8" s="58" t="s">
        <v>162</v>
      </c>
      <c r="I8" s="58" t="s">
        <v>163</v>
      </c>
      <c r="J8" s="58" t="s">
        <v>164</v>
      </c>
      <c r="K8" s="58" t="s">
        <v>165</v>
      </c>
      <c r="L8" s="58" t="s">
        <v>166</v>
      </c>
      <c r="M8" s="58" t="s">
        <v>167</v>
      </c>
      <c r="N8" s="58" t="s">
        <v>168</v>
      </c>
      <c r="O8" s="58" t="s">
        <v>169</v>
      </c>
      <c r="P8" s="58" t="s">
        <v>170</v>
      </c>
      <c r="Q8" s="59">
        <v>5</v>
      </c>
      <c r="R8" s="58" t="s">
        <v>39</v>
      </c>
      <c r="S8" s="58" t="s">
        <v>171</v>
      </c>
      <c r="T8" s="58" t="s">
        <v>172</v>
      </c>
      <c r="U8" s="59">
        <v>4953</v>
      </c>
      <c r="V8" s="59">
        <v>3669</v>
      </c>
      <c r="W8" s="58" t="s">
        <v>173</v>
      </c>
      <c r="X8" s="58" t="s">
        <v>39</v>
      </c>
      <c r="Y8" s="60" t="s">
        <v>174</v>
      </c>
      <c r="Z8" s="59">
        <v>30</v>
      </c>
      <c r="AA8" s="59">
        <v>24</v>
      </c>
      <c r="AB8" s="59" t="s">
        <v>39</v>
      </c>
      <c r="AC8" s="59" t="s">
        <v>39</v>
      </c>
      <c r="AD8" s="59" t="s">
        <v>39</v>
      </c>
      <c r="AE8" s="59">
        <v>54</v>
      </c>
      <c r="AF8" s="59">
        <v>20</v>
      </c>
      <c r="AG8" s="59" t="s">
        <v>39</v>
      </c>
      <c r="AH8" s="59">
        <v>20</v>
      </c>
      <c r="AI8" s="61">
        <v>95.4</v>
      </c>
      <c r="AJ8" s="61">
        <v>94.6</v>
      </c>
      <c r="AK8" s="61">
        <v>90</v>
      </c>
      <c r="AL8" s="61">
        <v>96.7</v>
      </c>
      <c r="AM8" s="61">
        <v>99</v>
      </c>
      <c r="AN8" s="61">
        <v>98.2</v>
      </c>
      <c r="AO8" s="61">
        <v>97.5</v>
      </c>
      <c r="AP8" s="61">
        <v>97.7</v>
      </c>
      <c r="AQ8" s="61">
        <v>100.7</v>
      </c>
      <c r="AR8" s="61">
        <v>103.6</v>
      </c>
      <c r="AS8" s="61">
        <v>106.2</v>
      </c>
      <c r="AT8" s="61">
        <v>51.3</v>
      </c>
      <c r="AU8" s="61">
        <v>48.9</v>
      </c>
      <c r="AV8" s="61">
        <v>45.4</v>
      </c>
      <c r="AW8" s="61">
        <v>38.9</v>
      </c>
      <c r="AX8" s="61">
        <v>46.1</v>
      </c>
      <c r="AY8" s="61">
        <v>78.099999999999994</v>
      </c>
      <c r="AZ8" s="61">
        <v>77</v>
      </c>
      <c r="BA8" s="61">
        <v>77.099999999999994</v>
      </c>
      <c r="BB8" s="61">
        <v>73.8</v>
      </c>
      <c r="BC8" s="61">
        <v>75.5</v>
      </c>
      <c r="BD8" s="61">
        <v>86.6</v>
      </c>
      <c r="BE8" s="62">
        <v>125.8</v>
      </c>
      <c r="BF8" s="62">
        <v>140.4</v>
      </c>
      <c r="BG8" s="62">
        <v>177.2</v>
      </c>
      <c r="BH8" s="62">
        <v>213</v>
      </c>
      <c r="BI8" s="62">
        <v>174.5</v>
      </c>
      <c r="BJ8" s="62">
        <v>114.4</v>
      </c>
      <c r="BK8" s="62">
        <v>117</v>
      </c>
      <c r="BL8" s="62">
        <v>118.8</v>
      </c>
      <c r="BM8" s="62">
        <v>136</v>
      </c>
      <c r="BN8" s="62">
        <v>131.30000000000001</v>
      </c>
      <c r="BO8" s="62">
        <v>70.7</v>
      </c>
      <c r="BP8" s="61">
        <v>25.5</v>
      </c>
      <c r="BQ8" s="61">
        <v>28</v>
      </c>
      <c r="BR8" s="61">
        <v>25.2</v>
      </c>
      <c r="BS8" s="61">
        <v>16.899999999999999</v>
      </c>
      <c r="BT8" s="61">
        <v>21.4</v>
      </c>
      <c r="BU8" s="61">
        <v>67.900000000000006</v>
      </c>
      <c r="BV8" s="61">
        <v>66.900000000000006</v>
      </c>
      <c r="BW8" s="61">
        <v>66.099999999999994</v>
      </c>
      <c r="BX8" s="61">
        <v>62.3</v>
      </c>
      <c r="BY8" s="61">
        <v>62.1</v>
      </c>
      <c r="BZ8" s="61">
        <v>67.099999999999994</v>
      </c>
      <c r="CA8" s="62">
        <v>23303</v>
      </c>
      <c r="CB8" s="62">
        <v>21088</v>
      </c>
      <c r="CC8" s="62">
        <v>20767</v>
      </c>
      <c r="CD8" s="62">
        <v>23608</v>
      </c>
      <c r="CE8" s="62">
        <v>23510</v>
      </c>
      <c r="CF8" s="62">
        <v>25249</v>
      </c>
      <c r="CG8" s="62">
        <v>25711</v>
      </c>
      <c r="CH8" s="62">
        <v>26415</v>
      </c>
      <c r="CI8" s="62">
        <v>27227</v>
      </c>
      <c r="CJ8" s="62">
        <v>28176</v>
      </c>
      <c r="CK8" s="61">
        <v>59287</v>
      </c>
      <c r="CL8" s="62">
        <v>5522</v>
      </c>
      <c r="CM8" s="62">
        <v>5626</v>
      </c>
      <c r="CN8" s="62">
        <v>5714</v>
      </c>
      <c r="CO8" s="62">
        <v>5890</v>
      </c>
      <c r="CP8" s="62">
        <v>6743</v>
      </c>
      <c r="CQ8" s="62">
        <v>8852</v>
      </c>
      <c r="CR8" s="62">
        <v>9060</v>
      </c>
      <c r="CS8" s="62">
        <v>9135</v>
      </c>
      <c r="CT8" s="62">
        <v>9509</v>
      </c>
      <c r="CU8" s="62">
        <v>9548</v>
      </c>
      <c r="CV8" s="61">
        <v>17202</v>
      </c>
      <c r="CW8" s="62">
        <v>121.6</v>
      </c>
      <c r="CX8" s="62">
        <v>127.3</v>
      </c>
      <c r="CY8" s="62">
        <v>143.5</v>
      </c>
      <c r="CZ8" s="62">
        <v>169.8</v>
      </c>
      <c r="DA8" s="62">
        <v>142</v>
      </c>
      <c r="DB8" s="62">
        <v>70.3</v>
      </c>
      <c r="DC8" s="62">
        <v>71.099999999999994</v>
      </c>
      <c r="DD8" s="62">
        <v>72</v>
      </c>
      <c r="DE8" s="62">
        <v>77.7</v>
      </c>
      <c r="DF8" s="62">
        <v>75.7</v>
      </c>
      <c r="DG8" s="62">
        <v>56.4</v>
      </c>
      <c r="DH8" s="62">
        <v>16.8</v>
      </c>
      <c r="DI8" s="62">
        <v>15.9</v>
      </c>
      <c r="DJ8" s="62">
        <v>14.1</v>
      </c>
      <c r="DK8" s="62">
        <v>16.7</v>
      </c>
      <c r="DL8" s="62">
        <v>16.399999999999999</v>
      </c>
      <c r="DM8" s="62">
        <v>17</v>
      </c>
      <c r="DN8" s="62">
        <v>16.5</v>
      </c>
      <c r="DO8" s="62">
        <v>16</v>
      </c>
      <c r="DP8" s="62">
        <v>15.7</v>
      </c>
      <c r="DQ8" s="62">
        <v>14.6</v>
      </c>
      <c r="DR8" s="62">
        <v>24.8</v>
      </c>
      <c r="DS8" s="61">
        <v>67.2</v>
      </c>
      <c r="DT8" s="61">
        <v>68.8</v>
      </c>
      <c r="DU8" s="61">
        <v>68.900000000000006</v>
      </c>
      <c r="DV8" s="61">
        <v>70.8</v>
      </c>
      <c r="DW8" s="61">
        <v>72.8</v>
      </c>
      <c r="DX8" s="61">
        <v>53.8</v>
      </c>
      <c r="DY8" s="61">
        <v>56.1</v>
      </c>
      <c r="DZ8" s="61">
        <v>56.4</v>
      </c>
      <c r="EA8" s="61">
        <v>56.9</v>
      </c>
      <c r="EB8" s="61">
        <v>58.3</v>
      </c>
      <c r="EC8" s="61">
        <v>56</v>
      </c>
      <c r="ED8" s="61">
        <v>84</v>
      </c>
      <c r="EE8" s="61">
        <v>85.6</v>
      </c>
      <c r="EF8" s="61">
        <v>85</v>
      </c>
      <c r="EG8" s="61">
        <v>85.6</v>
      </c>
      <c r="EH8" s="61">
        <v>87.5</v>
      </c>
      <c r="EI8" s="61">
        <v>71</v>
      </c>
      <c r="EJ8" s="61">
        <v>73.2</v>
      </c>
      <c r="EK8" s="61">
        <v>73.400000000000006</v>
      </c>
      <c r="EL8" s="61">
        <v>72.5</v>
      </c>
      <c r="EM8" s="61">
        <v>72.3</v>
      </c>
      <c r="EN8" s="61">
        <v>70.7</v>
      </c>
      <c r="EO8" s="62">
        <v>27067870</v>
      </c>
      <c r="EP8" s="62">
        <v>26808056</v>
      </c>
      <c r="EQ8" s="62">
        <v>25215000</v>
      </c>
      <c r="ER8" s="62">
        <v>25189426</v>
      </c>
      <c r="ES8" s="62">
        <v>25184241</v>
      </c>
      <c r="ET8" s="62">
        <v>38480542</v>
      </c>
      <c r="EU8" s="62">
        <v>38744035</v>
      </c>
      <c r="EV8" s="62">
        <v>40117620</v>
      </c>
      <c r="EW8" s="62">
        <v>42330999</v>
      </c>
      <c r="EX8" s="62">
        <v>43068047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175</v>
      </c>
      <c r="C10" s="67" t="s">
        <v>176</v>
      </c>
      <c r="D10" s="67" t="s">
        <v>177</v>
      </c>
      <c r="E10" s="67" t="s">
        <v>178</v>
      </c>
      <c r="F10" s="67" t="s">
        <v>179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本前　武広</cp:lastModifiedBy>
  <cp:lastPrinted>2023-01-12T06:47:58Z</cp:lastPrinted>
  <dcterms:created xsi:type="dcterms:W3CDTF">2022-12-01T02:14:57Z</dcterms:created>
  <dcterms:modified xsi:type="dcterms:W3CDTF">2023-01-23T03:01:04Z</dcterms:modified>
  <cp:category/>
</cp:coreProperties>
</file>