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rth\DATA\総務課\財政G\財政状況資料集\平成31年度\"/>
    </mc:Choice>
  </mc:AlternateContent>
  <bookViews>
    <workbookView xWindow="0" yWindow="0" windowWidth="19200" windowHeight="1294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<sst xmlns="http://schemas.openxmlformats.org/spreadsheetml/2006/main" count="1078" uniqueCount="599">
  <si>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</si>
  <si>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</si>
  <si>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</si>
  <si>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</si>
  <si>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</si>
  <si>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</si>
  <si>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</si>
  <si>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</si>
  <si>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</si>
  <si>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</si>
  <si>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</si>
  <si>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</si>
  <si>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</si>
  <si>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</si>
  <si>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</si>
  <si>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</si>
  <si>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</si>
  <si>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</si>
  <si>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</si>
  <si>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</si>
  <si>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</si>
  <si>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</si>
  <si>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</si>
  <si>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</si>
  <si>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</si>
  <si>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</si>
  <si>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</si>
  <si>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</si>
  <si>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</si>
  <si>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</si>
  <si>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</si>
  <si>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</si>
  <si>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</si>
  <si>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</si>
  <si>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</si>
  <si>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</si>
  <si>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</si>
  <si>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</si>
  <si>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</si>
  <si>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</si>
  <si>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</si>
  <si>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</si>
  <si>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</si>
  <si>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</si>
  <si>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</si>
  <si>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</si>
  <si>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</si>
  <si>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</si>
  <si>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</si>
  <si>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</si>
  <si>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</si>
  <si>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</si>
  <si>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</si>
  <si>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</si>
  <si>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</si>
  <si>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</si>
  <si>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</si>
  <si>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</si>
  <si>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</si>
  <si>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</si>
  <si>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</si>
  <si>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</si>
  <si>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</si>
  <si>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</si>
  <si>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</si>
  <si>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</si>
  <si>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</si>
  <si>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</si>
  <si>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</si>
  <si>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</si>
  <si>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</si>
  <si>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</si>
  <si>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</si>
  <si>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</si>
  <si>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</si>
  <si>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</si>
  <si>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</si>
  <si>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</si>
  <si>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</si>
  <si>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</si>
  <si>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</si>
  <si>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</si>
  <si>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</si>
  <si>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</si>
  <si>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</si>
  <si>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</si>
  <si>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</si>
  <si>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</si>
  <si>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</si>
  <si>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</si>
  <si>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</si>
  <si>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長万部町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</si>
  <si>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</si>
  <si>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</si>
  <si>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</si>
  <si>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</si>
  <si>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</si>
  <si>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</si>
  <si>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</si>
  <si>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</si>
  <si>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</si>
  <si>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</si>
  <si>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</si>
  <si>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</si>
  <si>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</si>
  <si>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</si>
  <si>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</si>
  <si>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</si>
  <si>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</si>
  <si>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</si>
  <si>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</si>
  <si>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</si>
  <si>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</si>
  <si>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</si>
  <si>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</si>
  <si>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</si>
  <si>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</si>
  <si>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</si>
  <si>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</si>
  <si>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</si>
  <si>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</si>
  <si>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</si>
  <si>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</si>
  <si>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</si>
  <si>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</si>
  <si>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</si>
  <si>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</si>
  <si>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</si>
  <si>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</si>
  <si>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</si>
  <si>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</si>
  <si>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</si>
  <si>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</si>
  <si>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</si>
  <si>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</si>
  <si>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</si>
  <si>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</si>
  <si>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</si>
  <si>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</si>
  <si>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</si>
  <si>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</si>
  <si>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</si>
  <si>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</si>
  <si>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</si>
  <si>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</si>
  <si>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</si>
  <si>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</si>
  <si>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</si>
  <si>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</si>
  <si>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</si>
  <si>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</si>
  <si>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</si>
  <si>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</si>
  <si>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</si>
  <si>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</si>
  <si>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</si>
  <si>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</si>
  <si>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</si>
  <si>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</si>
  <si>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</si>
  <si>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</si>
  <si>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</si>
  <si>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</si>
  <si>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</si>
  <si>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</si>
  <si>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</si>
  <si>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</si>
  <si>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</si>
  <si>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</si>
  <si>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</si>
  <si>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</si>
  <si>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</si>
  <si>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</si>
  <si>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</si>
  <si>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</si>
  <si>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</si>
  <si>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</si>
  <si>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</si>
  <si>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</si>
  <si>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</si>
  <si>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</si>
  <si>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</si>
  <si>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</si>
  <si>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</si>
  <si>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</si>
  <si>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</si>
  <si>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</si>
  <si>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</si>
  <si>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</si>
  <si>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</si>
  <si>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</si>
  <si>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</si>
  <si>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</si>
  <si>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</si>
  <si>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</si>
  <si>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</si>
  <si>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</si>
  <si>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</si>
  <si>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</si>
  <si>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</si>
  <si>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</si>
  <si>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</si>
  <si>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</si>
  <si>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</si>
  <si>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</si>
  <si>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</si>
  <si>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</si>
  <si>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</si>
  <si>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</si>
  <si>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</si>
  <si>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</si>
  <si>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</si>
  <si>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</si>
  <si>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北海道長万部町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</si>
  <si>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</si>
  <si>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</si>
  <si>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</si>
  <si>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</si>
  <si>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</si>
  <si>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</si>
  <si>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</si>
  <si>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</si>
  <si>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</si>
  <si>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</si>
  <si>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</si>
  <si>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</si>
  <si>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</si>
  <si>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</si>
  <si>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</si>
  <si>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</si>
  <si>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</si>
  <si>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</si>
  <si>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</si>
  <si>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</si>
  <si>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</si>
  <si>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</si>
  <si>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</si>
  <si>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</si>
  <si>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</si>
  <si>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</si>
  <si>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</si>
  <si>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</si>
  <si>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</si>
  <si>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</si>
  <si>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</si>
  <si>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</si>
  <si>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</si>
  <si>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</si>
  <si>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</si>
  <si>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</si>
  <si>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</si>
  <si>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</si>
  <si>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</si>
  <si>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</si>
  <si>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</si>
  <si>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</si>
  <si>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</si>
  <si>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</si>
  <si>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</si>
  <si>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</si>
  <si>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</si>
  <si>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</si>
  <si>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</si>
  <si>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</si>
  <si>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</si>
  <si>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</si>
  <si>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</si>
  <si>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</si>
  <si>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</si>
  <si>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</si>
  <si>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</si>
  <si>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</si>
  <si>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</si>
  <si>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</si>
  <si>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</si>
  <si>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</si>
  <si>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</si>
  <si>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</si>
  <si>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</si>
  <si>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</si>
  <si>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</si>
  <si>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</si>
  <si>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</si>
  <si>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</si>
  <si>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</si>
  <si>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</si>
  <si>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</si>
  <si>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</si>
  <si>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</si>
  <si>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</si>
  <si>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</si>
  <si>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</si>
  <si>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</si>
  <si>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</si>
  <si>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</si>
  <si>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</si>
  <si>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</si>
  <si>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</si>
  <si>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</si>
  <si>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</si>
  <si>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</si>
  <si>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</si>
  <si>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</si>
  <si>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</si>
  <si>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</si>
  <si>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</si>
  <si>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</si>
  <si>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</si>
  <si>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</si>
  <si>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</si>
  <si>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</si>
  <si>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</si>
  <si>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</si>
  <si>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</si>
  <si>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</si>
  <si>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</si>
  <si>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</si>
  <si>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</si>
  <si>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</si>
  <si>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</si>
  <si>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</si>
  <si>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</si>
  <si>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</si>
  <si>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</si>
  <si>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</si>
  <si>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</si>
  <si>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</si>
  <si>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</si>
  <si>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</si>
  <si>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</si>
  <si>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</si>
  <si>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</si>
  <si>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</si>
  <si>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</si>
  <si>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</si>
  <si>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</si>
  <si>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</si>
  <si>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</si>
  <si>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ガス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</si>
  <si>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</si>
  <si>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</si>
  <si>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</si>
  <si>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</si>
  <si>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</si>
  <si>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</si>
  <si>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</si>
  <si>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</si>
  <si>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</si>
  <si>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</si>
  <si>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</si>
  <si>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</si>
  <si>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</si>
  <si>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</si>
  <si>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</si>
  <si>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</si>
  <si>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</si>
  <si>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</si>
  <si>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</si>
  <si>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</si>
  <si>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</si>
  <si>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</si>
  <si>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</si>
  <si>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</si>
  <si>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</si>
  <si>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北海道長万部町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</si>
  <si>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</si>
  <si>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</si>
  <si>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</si>
  <si>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</si>
  <si>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</si>
  <si>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</si>
  <si>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</si>
  <si>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</si>
  <si>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</si>
  <si>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</si>
  <si>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</si>
  <si>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</si>
  <si>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</si>
  <si>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</si>
  <si>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</si>
  <si>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</si>
  <si>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</si>
  <si>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</si>
  <si>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</si>
  <si>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</si>
  <si>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</si>
  <si>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</si>
  <si>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</si>
  <si>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</si>
  <si>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</si>
  <si>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</si>
  <si>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</si>
  <si>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</si>
  <si>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</si>
  <si>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</si>
  <si>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</si>
  <si>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</si>
  <si>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</si>
  <si>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</si>
  <si>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</si>
  <si>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</si>
  <si>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</si>
  <si>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</si>
  <si>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ガス事業会計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</si>
  <si>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</si>
  <si>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</si>
  <si>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</si>
  <si>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</si>
  <si>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</si>
  <si>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</si>
  <si>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</si>
  <si>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</si>
  <si>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</si>
  <si>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</si>
  <si>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</si>
  <si>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</si>
  <si>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</si>
  <si>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</si>
  <si>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</si>
  <si>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</si>
  <si>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</si>
  <si>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</si>
  <si>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</si>
  <si>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</si>
  <si>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</si>
  <si>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</si>
  <si>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</si>
  <si>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</si>
  <si>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</si>
  <si>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</si>
  <si>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</si>
  <si>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</si>
  <si>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</si>
  <si>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</si>
  <si>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</si>
  <si>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</si>
  <si>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</si>
  <si>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</si>
  <si>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</si>
  <si>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</si>
  <si>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</si>
  <si>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</si>
  <si>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</si>
  <si>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</si>
  <si>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</si>
  <si>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</si>
  <si>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</si>
  <si>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</si>
  <si>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</si>
  <si>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</si>
  <si>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</si>
  <si>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</si>
  <si>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</si>
  <si>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</si>
  <si>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</si>
  <si>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</si>
  <si>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</si>
  <si>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</si>
  <si>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</si>
  <si>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</si>
  <si>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</si>
  <si>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</si>
  <si>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</si>
  <si>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</si>
  <si>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</si>
  <si>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</si>
  <si>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</si>
  <si>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</si>
  <si>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ガス事業会計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</si>
  <si>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</si>
  <si>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</si>
  <si>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</si>
  <si>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</si>
  <si>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</si>
  <si>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</si>
  <si>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</si>
  <si>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</si>
  <si>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</si>
  <si>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</si>
  <si>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</si>
  <si>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</si>
  <si>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</si>
  <si>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</si>
  <si>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</si>
  <si>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</si>
  <si>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</si>
  <si>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</si>
  <si>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</si>
  <si>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</si>
  <si>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</si>
  <si>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</si>
  <si>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</si>
  <si>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</si>
  <si>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</si>
  <si>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</si>
  <si>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</si>
  <si>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</si>
  <si>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</si>
  <si>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</si>
  <si>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</si>
  <si>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</si>
  <si>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</si>
  <si>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</si>
  <si>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</si>
  <si>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</si>
  <si>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</si>
  <si>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</si>
  <si>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</si>
  <si>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</si>
  <si>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</si>
  <si>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</si>
  <si>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</si>
  <si>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</si>
  <si>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</si>
  <si>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</si>
  <si>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</si>
  <si>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</si>
  <si>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</si>
  <si>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</si>
  <si>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</si>
  <si>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</si>
  <si>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</si>
  <si>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</si>
  <si>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</si>
  <si>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</si>
  <si>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</si>
  <si>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</si>
  <si>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</si>
  <si>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</si>
  <si>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</si>
  <si>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</si>
  <si>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</si>
  <si>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</si>
  <si>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</si>
  <si>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</si>
  <si>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</si>
  <si>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</si>
  <si>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</si>
  <si>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</si>
  <si>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</si>
  <si>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</si>
  <si>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</si>
  <si>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</si>
  <si>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</si>
  <si>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</si>
  <si>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</si>
  <si>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</si>
  <si>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</si>
  <si>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</si>
  <si>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</si>
  <si>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</si>
  <si>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</si>
  <si>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</si>
  <si>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</si>
  <si>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</si>
  <si>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</si>
  <si>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</si>
  <si>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</si>
  <si>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</si>
  <si>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0.45</t>
  </si>
  <si>
    <t>▲ 9.54</t>
  </si>
  <si>
    <t>国民健康保険特別会計</t>
  </si>
  <si>
    <t>▲ 1.60</t>
  </si>
  <si>
    <t>▲ 2.55</t>
  </si>
  <si>
    <t>▲ 3.57</t>
  </si>
  <si>
    <t>▲ 2.93</t>
  </si>
  <si>
    <t>▲ 2.03</t>
  </si>
  <si>
    <t>一般会計</t>
  </si>
  <si>
    <t>水道事業会計</t>
  </si>
  <si>
    <t>病院事業会計</t>
  </si>
  <si>
    <t>ガス事業会計</t>
  </si>
  <si>
    <t>介護保険特別会計</t>
  </si>
  <si>
    <t>公共下水道事業特別会計</t>
  </si>
  <si>
    <t>後期高齢者医療特別会計</t>
  </si>
  <si>
    <t>その他会計（赤字）</t>
  </si>
  <si>
    <t>その他会計（黒字）</t>
  </si>
  <si>
    <t>渡島廃棄物処理広域連合</t>
    <rPh sb="0" eb="2">
      <t>オシマ</t>
    </rPh>
    <rPh sb="2" eb="5">
      <t>ハイキブツ</t>
    </rPh>
    <rPh sb="5" eb="7">
      <t>ショリ</t>
    </rPh>
    <rPh sb="7" eb="9">
      <t>コウイキ</t>
    </rPh>
    <rPh sb="9" eb="11">
      <t>レンゴウ</t>
    </rPh>
    <phoneticPr fontId="2"/>
  </si>
  <si>
    <t>渡島・檜山地方税滞納整理機構</t>
    <rPh sb="0" eb="2">
      <t>オシマ</t>
    </rPh>
    <rPh sb="3" eb="5">
      <t>ヒヤマ</t>
    </rPh>
    <rPh sb="5" eb="7">
      <t>チホウ</t>
    </rPh>
    <rPh sb="7" eb="8">
      <t>ゼイ</t>
    </rPh>
    <rPh sb="8" eb="10">
      <t>タイノウ</t>
    </rPh>
    <rPh sb="10" eb="12">
      <t>セイリ</t>
    </rPh>
    <rPh sb="12" eb="14">
      <t>キコウ</t>
    </rPh>
    <phoneticPr fontId="2"/>
  </si>
  <si>
    <t>山越郡衛生処理組合</t>
    <rPh sb="0" eb="3">
      <t>ヤマコシグン</t>
    </rPh>
    <rPh sb="3" eb="5">
      <t>エイセイ</t>
    </rPh>
    <rPh sb="5" eb="7">
      <t>ショリ</t>
    </rPh>
    <rPh sb="7" eb="9">
      <t>クミアイ</t>
    </rPh>
    <phoneticPr fontId="2"/>
  </si>
  <si>
    <t>-</t>
    <phoneticPr fontId="2"/>
  </si>
  <si>
    <t>まちづくり基金</t>
    <rPh sb="5" eb="7">
      <t>キキン</t>
    </rPh>
    <phoneticPr fontId="11"/>
  </si>
  <si>
    <t>地域振興基金</t>
    <rPh sb="0" eb="2">
      <t>チイキ</t>
    </rPh>
    <rPh sb="2" eb="4">
      <t>シンコウ</t>
    </rPh>
    <rPh sb="4" eb="6">
      <t>キキン</t>
    </rPh>
    <phoneticPr fontId="11"/>
  </si>
  <si>
    <t>生活交通確保対策基金</t>
    <rPh sb="0" eb="2">
      <t>セイカツ</t>
    </rPh>
    <rPh sb="2" eb="4">
      <t>コウツウ</t>
    </rPh>
    <rPh sb="4" eb="6">
      <t>カクホ</t>
    </rPh>
    <rPh sb="6" eb="8">
      <t>タイサク</t>
    </rPh>
    <rPh sb="8" eb="10">
      <t>キキン</t>
    </rPh>
    <phoneticPr fontId="11"/>
  </si>
  <si>
    <t>地域福祉基金</t>
    <rPh sb="0" eb="2">
      <t>チイキ</t>
    </rPh>
    <rPh sb="2" eb="4">
      <t>フクシ</t>
    </rPh>
    <rPh sb="4" eb="6">
      <t>キキン</t>
    </rPh>
    <phoneticPr fontId="11"/>
  </si>
  <si>
    <t>中山間ふるさと・水と土保全基金</t>
    <rPh sb="0" eb="1">
      <t>チュウ</t>
    </rPh>
    <rPh sb="1" eb="3">
      <t>サンカン</t>
    </rPh>
    <rPh sb="8" eb="9">
      <t>ミズ</t>
    </rPh>
    <rPh sb="10" eb="11">
      <t>ツチ</t>
    </rPh>
    <rPh sb="11" eb="13">
      <t>ホゼン</t>
    </rPh>
    <rPh sb="13" eb="15">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</si>
  <si>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</si>
  <si>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</si>
  <si>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</si>
  <si>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よりも高い水準となっているが、予定された大型事業が一段落したことにより、比率は着実に減少している。今後も、新規発行債の抑制等により、財政の健全化に努め、公共施設等総合管理計画にも則り、類似団体を下回っている有形固定資産減価償却率と併せて適切な水準となるよう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</si>
  <si>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</si>
  <si>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</si>
  <si>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</si>
  <si>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</si>
  <si>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</si>
  <si>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</si>
  <si>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も実質公債費比率も、類似団体に比較し高い水準となっている。これは、過去の普通建設事業費にかかる起債の償還等に伴い上昇したものであるが、大型事業が一区切りついたことにより、元利償還金は減少しており、数値はいずれも減少傾向にある。
　今後も、新規発行債を抑制し、起債に大きく頼ることのない健全な財政運営に努める。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</si>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</sst>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809E-42B4-B7E1-27B77CAC22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68501</c:v>
                </c:pt>
                <c:pt idx="1">
                  <c:v>103603</c:v>
                </c:pt>
                <c:pt idx="2">
                  <c:v>41089</c:v>
                </c:pt>
                <c:pt idx="3">
                  <c:v>62765</c:v>
                </c:pt>
                <c:pt idx="4">
                  <c:v>121021</c:v>
                </c:pt>
              </c:numCache>
            </c:numRef>
          </c:val>
          <c:smooth val="0"/>
          <c:extLst xmlns:c16r2="http://schemas.microsoft.com/office/drawing/2015/06/chart">
            <c:ext xmlns:c16="http://schemas.microsoft.com/office/drawing/2014/chart" uri="{C3380CC4-5D6E-409C-BE32-E72D297353CC}">
              <c16:uniqueId val="{00000001-809E-42B4-B7E1-27B77CAC2239}"/>
            </c:ext>
          </c:extLst>
        </c:ser>
        <c:dLbls>
          <c:showLegendKey val="0"/>
          <c:showVal val="0"/>
          <c:showCatName val="0"/>
          <c:showSerName val="0"/>
          <c:showPercent val="0"/>
          <c:showBubbleSize val="0"/>
        </c:dLbls>
        <c:marker val="1"/>
        <c:smooth val="0"/>
        <c:axId val="490540392"/>
        <c:axId val="490541568"/>
      </c:lineChart>
      <c:catAx>
        <c:axId val="490540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541568"/>
        <c:crosses val="autoZero"/>
        <c:auto val="1"/>
        <c:lblAlgn val="ctr"/>
        <c:lblOffset val="100"/>
        <c:tickLblSkip val="1"/>
        <c:tickMarkSkip val="1"/>
        <c:noMultiLvlLbl val="0"/>
      </c:catAx>
      <c:valAx>
        <c:axId val="4905415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540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2.77</c:v>
                </c:pt>
                <c:pt idx="1">
                  <c:v>2.5499999999999998</c:v>
                </c:pt>
                <c:pt idx="2">
                  <c:v>4.16</c:v>
                </c:pt>
                <c:pt idx="3">
                  <c:v>3.87</c:v>
                </c:pt>
                <c:pt idx="4">
                  <c:v>4.17</c:v>
                </c:pt>
              </c:numCache>
            </c:numRef>
          </c:val>
          <c:extLst xmlns:c16r2="http://schemas.microsoft.com/office/drawing/2015/06/chart">
            <c:ext xmlns:c16="http://schemas.microsoft.com/office/drawing/2014/chart" uri="{C3380CC4-5D6E-409C-BE32-E72D297353CC}">
              <c16:uniqueId val="{00000000-0A8E-41A7-B8E7-92E505D6A5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43.96</c:v>
                </c:pt>
                <c:pt idx="1">
                  <c:v>45.32</c:v>
                </c:pt>
                <c:pt idx="2">
                  <c:v>48.43</c:v>
                </c:pt>
                <c:pt idx="3">
                  <c:v>51.04</c:v>
                </c:pt>
                <c:pt idx="4">
                  <c:v>42.4</c:v>
                </c:pt>
              </c:numCache>
            </c:numRef>
          </c:val>
          <c:extLst xmlns:c16r2="http://schemas.microsoft.com/office/drawing/2015/06/chart">
            <c:ext xmlns:c16="http://schemas.microsoft.com/office/drawing/2014/chart" uri="{C3380CC4-5D6E-409C-BE32-E72D297353CC}">
              <c16:uniqueId val="{00000001-0A8E-41A7-B8E7-92E505D6A5AF}"/>
            </c:ext>
          </c:extLst>
        </c:ser>
        <c:dLbls>
          <c:showLegendKey val="0"/>
          <c:showVal val="0"/>
          <c:showCatName val="0"/>
          <c:showSerName val="0"/>
          <c:showPercent val="0"/>
          <c:showBubbleSize val="0"/>
        </c:dLbls>
        <c:gapWidth val="250"/>
        <c:overlap val="100"/>
        <c:axId val="234820104"/>
        <c:axId val="234820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3.96</c:v>
                </c:pt>
                <c:pt idx="1">
                  <c:v>-0.45</c:v>
                </c:pt>
                <c:pt idx="2">
                  <c:v>6.24</c:v>
                </c:pt>
                <c:pt idx="3">
                  <c:v>1.67</c:v>
                </c:pt>
                <c:pt idx="4">
                  <c:v>-9.5399999999999991</c:v>
                </c:pt>
              </c:numCache>
            </c:numRef>
          </c:val>
          <c:smooth val="0"/>
          <c:extLst xmlns:c16r2="http://schemas.microsoft.com/office/drawing/2015/06/chart">
            <c:ext xmlns:c16="http://schemas.microsoft.com/office/drawing/2014/chart" uri="{C3380CC4-5D6E-409C-BE32-E72D297353CC}">
              <c16:uniqueId val="{00000002-0A8E-41A7-B8E7-92E505D6A5AF}"/>
            </c:ext>
          </c:extLst>
        </c:ser>
        <c:dLbls>
          <c:showLegendKey val="0"/>
          <c:showVal val="0"/>
          <c:showCatName val="0"/>
          <c:showSerName val="0"/>
          <c:showPercent val="0"/>
          <c:showBubbleSize val="0"/>
        </c:dLbls>
        <c:marker val="1"/>
        <c:smooth val="0"/>
        <c:axId val="234820104"/>
        <c:axId val="234820496"/>
      </c:lineChart>
      <c:catAx>
        <c:axId val="234820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4820496"/>
        <c:crosses val="autoZero"/>
        <c:auto val="1"/>
        <c:lblAlgn val="ctr"/>
        <c:lblOffset val="100"/>
        <c:tickLblSkip val="1"/>
        <c:tickMarkSkip val="1"/>
        <c:noMultiLvlLbl val="0"/>
      </c:catAx>
      <c:valAx>
        <c:axId val="23482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820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C6D-4B11-8AD0-C3C2ACAA01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C6D-4B11-8AD0-C3C2ACAA019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0.03</c:v>
                </c:pt>
                <c:pt idx="4">
                  <c:v>#N/A</c:v>
                </c:pt>
                <c:pt idx="5">
                  <c:v>0.03</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2-0C6D-4B11-8AD0-C3C2ACAA0190}"/>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0.17</c:v>
                </c:pt>
                <c:pt idx="2">
                  <c:v>#N/A</c:v>
                </c:pt>
                <c:pt idx="3">
                  <c:v>0.16</c:v>
                </c:pt>
                <c:pt idx="4">
                  <c:v>#N/A</c:v>
                </c:pt>
                <c:pt idx="5">
                  <c:v>0.16</c:v>
                </c:pt>
                <c:pt idx="6">
                  <c:v>#N/A</c:v>
                </c:pt>
                <c:pt idx="7">
                  <c:v>0.14000000000000001</c:v>
                </c:pt>
                <c:pt idx="8">
                  <c:v>#N/A</c:v>
                </c:pt>
                <c:pt idx="9">
                  <c:v>0.22</c:v>
                </c:pt>
              </c:numCache>
            </c:numRef>
          </c:val>
          <c:extLst xmlns:c16r2="http://schemas.microsoft.com/office/drawing/2015/06/chart">
            <c:ext xmlns:c16="http://schemas.microsoft.com/office/drawing/2014/chart" uri="{C3380CC4-5D6E-409C-BE32-E72D297353CC}">
              <c16:uniqueId val="{00000003-0C6D-4B11-8AD0-C3C2ACAA0190}"/>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0.64</c:v>
                </c:pt>
                <c:pt idx="2">
                  <c:v>#N/A</c:v>
                </c:pt>
                <c:pt idx="3">
                  <c:v>1.22</c:v>
                </c:pt>
                <c:pt idx="4">
                  <c:v>#N/A</c:v>
                </c:pt>
                <c:pt idx="5">
                  <c:v>0.73</c:v>
                </c:pt>
                <c:pt idx="6">
                  <c:v>#N/A</c:v>
                </c:pt>
                <c:pt idx="7">
                  <c:v>0.78</c:v>
                </c:pt>
                <c:pt idx="8">
                  <c:v>#N/A</c:v>
                </c:pt>
                <c:pt idx="9">
                  <c:v>1.1000000000000001</c:v>
                </c:pt>
              </c:numCache>
            </c:numRef>
          </c:val>
          <c:extLst xmlns:c16r2="http://schemas.microsoft.com/office/drawing/2015/06/chart">
            <c:ext xmlns:c16="http://schemas.microsoft.com/office/drawing/2014/chart" uri="{C3380CC4-5D6E-409C-BE32-E72D297353CC}">
              <c16:uniqueId val="{00000004-0C6D-4B11-8AD0-C3C2ACAA0190}"/>
            </c:ext>
          </c:extLst>
        </c:ser>
        <c:ser>
          <c:idx val="5"/>
          <c:order val="5"/>
          <c:tx>
            <c:strRef>
              <c:f>データシート!$A$32</c:f>
              <c:strCache>
                <c:ptCount val="1"/>
                <c:pt idx="0">
                  <c:v>ガス事業会計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0.99</c:v>
                </c:pt>
                <c:pt idx="2">
                  <c:v>#N/A</c:v>
                </c:pt>
                <c:pt idx="3">
                  <c:v>1.22</c:v>
                </c:pt>
                <c:pt idx="4">
                  <c:v>#N/A</c:v>
                </c:pt>
                <c:pt idx="5">
                  <c:v>1.47</c:v>
                </c:pt>
                <c:pt idx="6">
                  <c:v>#N/A</c:v>
                </c:pt>
                <c:pt idx="7">
                  <c:v>1.71</c:v>
                </c:pt>
                <c:pt idx="8">
                  <c:v>#N/A</c:v>
                </c:pt>
                <c:pt idx="9">
                  <c:v>1.67</c:v>
                </c:pt>
              </c:numCache>
            </c:numRef>
          </c:val>
          <c:extLst xmlns:c16r2="http://schemas.microsoft.com/office/drawing/2015/06/chart">
            <c:ext xmlns:c16="http://schemas.microsoft.com/office/drawing/2014/chart" uri="{C3380CC4-5D6E-409C-BE32-E72D297353CC}">
              <c16:uniqueId val="{00000005-0C6D-4B11-8AD0-C3C2ACAA0190}"/>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1.1100000000000001</c:v>
                </c:pt>
                <c:pt idx="2">
                  <c:v>#N/A</c:v>
                </c:pt>
                <c:pt idx="3">
                  <c:v>2.88</c:v>
                </c:pt>
                <c:pt idx="4">
                  <c:v>#N/A</c:v>
                </c:pt>
                <c:pt idx="5">
                  <c:v>2.73</c:v>
                </c:pt>
                <c:pt idx="6">
                  <c:v>#N/A</c:v>
                </c:pt>
                <c:pt idx="7">
                  <c:v>2.84</c:v>
                </c:pt>
                <c:pt idx="8">
                  <c:v>#N/A</c:v>
                </c:pt>
                <c:pt idx="9">
                  <c:v>2.04</c:v>
                </c:pt>
              </c:numCache>
            </c:numRef>
          </c:val>
          <c:extLst xmlns:c16r2="http://schemas.microsoft.com/office/drawing/2015/06/chart">
            <c:ext xmlns:c16="http://schemas.microsoft.com/office/drawing/2014/chart" uri="{C3380CC4-5D6E-409C-BE32-E72D297353CC}">
              <c16:uniqueId val="{00000006-0C6D-4B11-8AD0-C3C2ACAA019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1.56</c:v>
                </c:pt>
                <c:pt idx="2">
                  <c:v>#N/A</c:v>
                </c:pt>
                <c:pt idx="3">
                  <c:v>1.68</c:v>
                </c:pt>
                <c:pt idx="4">
                  <c:v>#N/A</c:v>
                </c:pt>
                <c:pt idx="5">
                  <c:v>1.99</c:v>
                </c:pt>
                <c:pt idx="6">
                  <c:v>#N/A</c:v>
                </c:pt>
                <c:pt idx="7">
                  <c:v>2.27</c:v>
                </c:pt>
                <c:pt idx="8">
                  <c:v>#N/A</c:v>
                </c:pt>
                <c:pt idx="9">
                  <c:v>2.2000000000000002</c:v>
                </c:pt>
              </c:numCache>
            </c:numRef>
          </c:val>
          <c:extLst xmlns:c16r2="http://schemas.microsoft.com/office/drawing/2015/06/chart">
            <c:ext xmlns:c16="http://schemas.microsoft.com/office/drawing/2014/chart" uri="{C3380CC4-5D6E-409C-BE32-E72D297353CC}">
              <c16:uniqueId val="{00000007-0C6D-4B11-8AD0-C3C2ACAA01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2.77</c:v>
                </c:pt>
                <c:pt idx="2">
                  <c:v>#N/A</c:v>
                </c:pt>
                <c:pt idx="3">
                  <c:v>2.54</c:v>
                </c:pt>
                <c:pt idx="4">
                  <c:v>#N/A</c:v>
                </c:pt>
                <c:pt idx="5">
                  <c:v>4.1500000000000004</c:v>
                </c:pt>
                <c:pt idx="6">
                  <c:v>#N/A</c:v>
                </c:pt>
                <c:pt idx="7">
                  <c:v>3.86</c:v>
                </c:pt>
                <c:pt idx="8">
                  <c:v>#N/A</c:v>
                </c:pt>
                <c:pt idx="9">
                  <c:v>4.17</c:v>
                </c:pt>
              </c:numCache>
            </c:numRef>
          </c:val>
          <c:extLst xmlns:c16r2="http://schemas.microsoft.com/office/drawing/2015/06/chart">
            <c:ext xmlns:c16="http://schemas.microsoft.com/office/drawing/2014/chart" uri="{C3380CC4-5D6E-409C-BE32-E72D297353CC}">
              <c16:uniqueId val="{00000008-0C6D-4B11-8AD0-C3C2ACAA0190}"/>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1.6</c:v>
                </c:pt>
                <c:pt idx="1">
                  <c:v>#N/A</c:v>
                </c:pt>
                <c:pt idx="2">
                  <c:v>2.5499999999999998</c:v>
                </c:pt>
                <c:pt idx="3">
                  <c:v>#N/A</c:v>
                </c:pt>
                <c:pt idx="4">
                  <c:v>3.57</c:v>
                </c:pt>
                <c:pt idx="5">
                  <c:v>#N/A</c:v>
                </c:pt>
                <c:pt idx="6">
                  <c:v>2.93</c:v>
                </c:pt>
                <c:pt idx="7">
                  <c:v>#N/A</c:v>
                </c:pt>
                <c:pt idx="8">
                  <c:v>2.0299999999999998</c:v>
                </c:pt>
                <c:pt idx="9">
                  <c:v>#N/A</c:v>
                </c:pt>
              </c:numCache>
            </c:numRef>
          </c:val>
          <c:extLst xmlns:c16r2="http://schemas.microsoft.com/office/drawing/2015/06/chart">
            <c:ext xmlns:c16="http://schemas.microsoft.com/office/drawing/2014/chart" uri="{C3380CC4-5D6E-409C-BE32-E72D297353CC}">
              <c16:uniqueId val="{00000009-0C6D-4B11-8AD0-C3C2ACAA0190}"/>
            </c:ext>
          </c:extLst>
        </c:ser>
        <c:dLbls>
          <c:showLegendKey val="0"/>
          <c:showVal val="0"/>
          <c:showCatName val="0"/>
          <c:showSerName val="0"/>
          <c:showPercent val="0"/>
          <c:showBubbleSize val="0"/>
        </c:dLbls>
        <c:gapWidth val="150"/>
        <c:overlap val="100"/>
        <c:axId val="234821672"/>
        <c:axId val="234822064"/>
      </c:barChart>
      <c:catAx>
        <c:axId val="234821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822064"/>
        <c:crosses val="autoZero"/>
        <c:auto val="1"/>
        <c:lblAlgn val="ctr"/>
        <c:lblOffset val="100"/>
        <c:tickLblSkip val="1"/>
        <c:tickMarkSkip val="1"/>
        <c:noMultiLvlLbl val="0"/>
      </c:catAx>
      <c:valAx>
        <c:axId val="234822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821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507</c:v>
                </c:pt>
                <c:pt idx="5">
                  <c:v>496</c:v>
                </c:pt>
                <c:pt idx="8">
                  <c:v>493</c:v>
                </c:pt>
                <c:pt idx="11">
                  <c:v>487</c:v>
                </c:pt>
                <c:pt idx="14">
                  <c:v>450</c:v>
                </c:pt>
              </c:numCache>
            </c:numRef>
          </c:val>
          <c:extLst xmlns:c16r2="http://schemas.microsoft.com/office/drawing/2015/06/chart">
            <c:ext xmlns:c16="http://schemas.microsoft.com/office/drawing/2014/chart" uri="{C3380CC4-5D6E-409C-BE32-E72D297353CC}">
              <c16:uniqueId val="{00000000-D6E9-4D53-9360-A0AF65EA3F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6E9-4D53-9360-A0AF65EA3F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c:v>
                </c:pt>
                <c:pt idx="3">
                  <c:v>34</c:v>
                </c:pt>
                <c:pt idx="6">
                  <c:v>22</c:v>
                </c:pt>
                <c:pt idx="9">
                  <c:v>12</c:v>
                </c:pt>
                <c:pt idx="12">
                  <c:v>4</c:v>
                </c:pt>
              </c:numCache>
            </c:numRef>
          </c:val>
          <c:extLst xmlns:c16r2="http://schemas.microsoft.com/office/drawing/2015/06/chart">
            <c:ext xmlns:c16="http://schemas.microsoft.com/office/drawing/2014/chart" uri="{C3380CC4-5D6E-409C-BE32-E72D297353CC}">
              <c16:uniqueId val="{00000002-D6E9-4D53-9360-A0AF65EA3F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28</c:v>
                </c:pt>
                <c:pt idx="3">
                  <c:v>28</c:v>
                </c:pt>
                <c:pt idx="6">
                  <c:v>29</c:v>
                </c:pt>
                <c:pt idx="9">
                  <c:v>29</c:v>
                </c:pt>
                <c:pt idx="12">
                  <c:v>21</c:v>
                </c:pt>
              </c:numCache>
            </c:numRef>
          </c:val>
          <c:extLst xmlns:c16r2="http://schemas.microsoft.com/office/drawing/2015/06/chart">
            <c:ext xmlns:c16="http://schemas.microsoft.com/office/drawing/2014/chart" uri="{C3380CC4-5D6E-409C-BE32-E72D297353CC}">
              <c16:uniqueId val="{00000003-D6E9-4D53-9360-A0AF65EA3F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223</c:v>
                </c:pt>
                <c:pt idx="3">
                  <c:v>216</c:v>
                </c:pt>
                <c:pt idx="6">
                  <c:v>216</c:v>
                </c:pt>
                <c:pt idx="9">
                  <c:v>216</c:v>
                </c:pt>
                <c:pt idx="12">
                  <c:v>208</c:v>
                </c:pt>
              </c:numCache>
            </c:numRef>
          </c:val>
          <c:extLst xmlns:c16r2="http://schemas.microsoft.com/office/drawing/2015/06/chart">
            <c:ext xmlns:c16="http://schemas.microsoft.com/office/drawing/2014/chart" uri="{C3380CC4-5D6E-409C-BE32-E72D297353CC}">
              <c16:uniqueId val="{00000004-D6E9-4D53-9360-A0AF65EA3F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6E9-4D53-9360-A0AF65EA3F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6E9-4D53-9360-A0AF65EA3F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609</c:v>
                </c:pt>
                <c:pt idx="3">
                  <c:v>601</c:v>
                </c:pt>
                <c:pt idx="6">
                  <c:v>590</c:v>
                </c:pt>
                <c:pt idx="9">
                  <c:v>581</c:v>
                </c:pt>
                <c:pt idx="12">
                  <c:v>562</c:v>
                </c:pt>
              </c:numCache>
            </c:numRef>
          </c:val>
          <c:extLst xmlns:c16r2="http://schemas.microsoft.com/office/drawing/2015/06/chart">
            <c:ext xmlns:c16="http://schemas.microsoft.com/office/drawing/2014/chart" uri="{C3380CC4-5D6E-409C-BE32-E72D297353CC}">
              <c16:uniqueId val="{00000007-D6E9-4D53-9360-A0AF65EA3F2A}"/>
            </c:ext>
          </c:extLst>
        </c:ser>
        <c:dLbls>
          <c:showLegendKey val="0"/>
          <c:showVal val="0"/>
          <c:showCatName val="0"/>
          <c:showSerName val="0"/>
          <c:showPercent val="0"/>
          <c:showBubbleSize val="0"/>
        </c:dLbls>
        <c:gapWidth val="100"/>
        <c:overlap val="100"/>
        <c:axId val="234822848"/>
        <c:axId val="237431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387</c:v>
                </c:pt>
                <c:pt idx="2">
                  <c:v>#N/A</c:v>
                </c:pt>
                <c:pt idx="3">
                  <c:v>#N/A</c:v>
                </c:pt>
                <c:pt idx="4">
                  <c:v>383</c:v>
                </c:pt>
                <c:pt idx="5">
                  <c:v>#N/A</c:v>
                </c:pt>
                <c:pt idx="6">
                  <c:v>#N/A</c:v>
                </c:pt>
                <c:pt idx="7">
                  <c:v>364</c:v>
                </c:pt>
                <c:pt idx="8">
                  <c:v>#N/A</c:v>
                </c:pt>
                <c:pt idx="9">
                  <c:v>#N/A</c:v>
                </c:pt>
                <c:pt idx="10">
                  <c:v>351</c:v>
                </c:pt>
                <c:pt idx="11">
                  <c:v>#N/A</c:v>
                </c:pt>
                <c:pt idx="12">
                  <c:v>#N/A</c:v>
                </c:pt>
                <c:pt idx="13">
                  <c:v>345</c:v>
                </c:pt>
                <c:pt idx="14">
                  <c:v>#N/A</c:v>
                </c:pt>
              </c:numCache>
            </c:numRef>
          </c:val>
          <c:smooth val="0"/>
          <c:extLst xmlns:c16r2="http://schemas.microsoft.com/office/drawing/2015/06/chart">
            <c:ext xmlns:c16="http://schemas.microsoft.com/office/drawing/2014/chart" uri="{C3380CC4-5D6E-409C-BE32-E72D297353CC}">
              <c16:uniqueId val="{00000008-D6E9-4D53-9360-A0AF65EA3F2A}"/>
            </c:ext>
          </c:extLst>
        </c:ser>
        <c:dLbls>
          <c:showLegendKey val="0"/>
          <c:showVal val="0"/>
          <c:showCatName val="0"/>
          <c:showSerName val="0"/>
          <c:showPercent val="0"/>
          <c:showBubbleSize val="0"/>
        </c:dLbls>
        <c:marker val="1"/>
        <c:smooth val="0"/>
        <c:axId val="234822848"/>
        <c:axId val="237431504"/>
      </c:lineChart>
      <c:catAx>
        <c:axId val="23482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431504"/>
        <c:crosses val="autoZero"/>
        <c:auto val="1"/>
        <c:lblAlgn val="ctr"/>
        <c:lblOffset val="100"/>
        <c:tickLblSkip val="1"/>
        <c:tickMarkSkip val="1"/>
        <c:noMultiLvlLbl val="0"/>
      </c:catAx>
      <c:valAx>
        <c:axId val="23743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82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3852</c:v>
                </c:pt>
                <c:pt idx="5">
                  <c:v>3673</c:v>
                </c:pt>
                <c:pt idx="8">
                  <c:v>3590</c:v>
                </c:pt>
                <c:pt idx="11">
                  <c:v>3379</c:v>
                </c:pt>
                <c:pt idx="14">
                  <c:v>3523</c:v>
                </c:pt>
              </c:numCache>
            </c:numRef>
          </c:val>
          <c:extLst xmlns:c16r2="http://schemas.microsoft.com/office/drawing/2015/06/chart">
            <c:ext xmlns:c16="http://schemas.microsoft.com/office/drawing/2014/chart" uri="{C3380CC4-5D6E-409C-BE32-E72D297353CC}">
              <c16:uniqueId val="{00000000-6A00-4539-9FFE-5F2D3A0313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405</c:v>
                </c:pt>
                <c:pt idx="5">
                  <c:v>367</c:v>
                </c:pt>
                <c:pt idx="8">
                  <c:v>335</c:v>
                </c:pt>
                <c:pt idx="11">
                  <c:v>298</c:v>
                </c:pt>
                <c:pt idx="14">
                  <c:v>263</c:v>
                </c:pt>
              </c:numCache>
            </c:numRef>
          </c:val>
          <c:extLst xmlns:c16r2="http://schemas.microsoft.com/office/drawing/2015/06/chart">
            <c:ext xmlns:c16="http://schemas.microsoft.com/office/drawing/2014/chart" uri="{C3380CC4-5D6E-409C-BE32-E72D297353CC}">
              <c16:uniqueId val="{00000001-6A00-4539-9FFE-5F2D3A0313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1854</c:v>
                </c:pt>
                <c:pt idx="5">
                  <c:v>1837</c:v>
                </c:pt>
                <c:pt idx="8">
                  <c:v>2057</c:v>
                </c:pt>
                <c:pt idx="11">
                  <c:v>2124</c:v>
                </c:pt>
                <c:pt idx="14">
                  <c:v>1984</c:v>
                </c:pt>
              </c:numCache>
            </c:numRef>
          </c:val>
          <c:extLst xmlns:c16r2="http://schemas.microsoft.com/office/drawing/2015/06/chart">
            <c:ext xmlns:c16="http://schemas.microsoft.com/office/drawing/2014/chart" uri="{C3380CC4-5D6E-409C-BE32-E72D297353CC}">
              <c16:uniqueId val="{00000002-6A00-4539-9FFE-5F2D3A0313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A00-4539-9FFE-5F2D3A0313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A00-4539-9FFE-5F2D3A0313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A00-4539-9FFE-5F2D3A0313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1117</c:v>
                </c:pt>
                <c:pt idx="3">
                  <c:v>967</c:v>
                </c:pt>
                <c:pt idx="6">
                  <c:v>949</c:v>
                </c:pt>
                <c:pt idx="9">
                  <c:v>927</c:v>
                </c:pt>
                <c:pt idx="12">
                  <c:v>894</c:v>
                </c:pt>
              </c:numCache>
            </c:numRef>
          </c:val>
          <c:extLst xmlns:c16r2="http://schemas.microsoft.com/office/drawing/2015/06/chart">
            <c:ext xmlns:c16="http://schemas.microsoft.com/office/drawing/2014/chart" uri="{C3380CC4-5D6E-409C-BE32-E72D297353CC}">
              <c16:uniqueId val="{00000006-6A00-4539-9FFE-5F2D3A0313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104</c:v>
                </c:pt>
                <c:pt idx="3">
                  <c:v>76</c:v>
                </c:pt>
                <c:pt idx="6">
                  <c:v>49</c:v>
                </c:pt>
                <c:pt idx="9">
                  <c:v>20</c:v>
                </c:pt>
                <c:pt idx="12">
                  <c:v>0</c:v>
                </c:pt>
              </c:numCache>
            </c:numRef>
          </c:val>
          <c:extLst xmlns:c16r2="http://schemas.microsoft.com/office/drawing/2015/06/chart">
            <c:ext xmlns:c16="http://schemas.microsoft.com/office/drawing/2014/chart" uri="{C3380CC4-5D6E-409C-BE32-E72D297353CC}">
              <c16:uniqueId val="{00000007-6A00-4539-9FFE-5F2D3A0313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1659</c:v>
                </c:pt>
                <c:pt idx="3">
                  <c:v>1584</c:v>
                </c:pt>
                <c:pt idx="6">
                  <c:v>1499</c:v>
                </c:pt>
                <c:pt idx="9">
                  <c:v>1319</c:v>
                </c:pt>
                <c:pt idx="12">
                  <c:v>1171</c:v>
                </c:pt>
              </c:numCache>
            </c:numRef>
          </c:val>
          <c:extLst xmlns:c16r2="http://schemas.microsoft.com/office/drawing/2015/06/chart">
            <c:ext xmlns:c16="http://schemas.microsoft.com/office/drawing/2014/chart" uri="{C3380CC4-5D6E-409C-BE32-E72D297353CC}">
              <c16:uniqueId val="{00000008-6A00-4539-9FFE-5F2D3A0313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83</c:v>
                </c:pt>
                <c:pt idx="3">
                  <c:v>50</c:v>
                </c:pt>
                <c:pt idx="6">
                  <c:v>28</c:v>
                </c:pt>
                <c:pt idx="9">
                  <c:v>17</c:v>
                </c:pt>
                <c:pt idx="12">
                  <c:v>13</c:v>
                </c:pt>
              </c:numCache>
            </c:numRef>
          </c:val>
          <c:extLst xmlns:c16r2="http://schemas.microsoft.com/office/drawing/2015/06/chart">
            <c:ext xmlns:c16="http://schemas.microsoft.com/office/drawing/2014/chart" uri="{C3380CC4-5D6E-409C-BE32-E72D297353CC}">
              <c16:uniqueId val="{00000009-6A00-4539-9FFE-5F2D3A0313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5301</c:v>
                </c:pt>
                <c:pt idx="3">
                  <c:v>5179</c:v>
                </c:pt>
                <c:pt idx="6">
                  <c:v>4920</c:v>
                </c:pt>
                <c:pt idx="9">
                  <c:v>4679</c:v>
                </c:pt>
                <c:pt idx="12">
                  <c:v>4755</c:v>
                </c:pt>
              </c:numCache>
            </c:numRef>
          </c:val>
          <c:extLst xmlns:c16r2="http://schemas.microsoft.com/office/drawing/2015/06/chart">
            <c:ext xmlns:c16="http://schemas.microsoft.com/office/drawing/2014/chart" uri="{C3380CC4-5D6E-409C-BE32-E72D297353CC}">
              <c16:uniqueId val="{0000000A-6A00-4539-9FFE-5F2D3A0313B4}"/>
            </c:ext>
          </c:extLst>
        </c:ser>
        <c:dLbls>
          <c:showLegendKey val="0"/>
          <c:showVal val="0"/>
          <c:showCatName val="0"/>
          <c:showSerName val="0"/>
          <c:showPercent val="0"/>
          <c:showBubbleSize val="0"/>
        </c:dLbls>
        <c:gapWidth val="100"/>
        <c:overlap val="100"/>
        <c:axId val="237431896"/>
        <c:axId val="237432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2154</c:v>
                </c:pt>
                <c:pt idx="2">
                  <c:v>#N/A</c:v>
                </c:pt>
                <c:pt idx="3">
                  <c:v>#N/A</c:v>
                </c:pt>
                <c:pt idx="4">
                  <c:v>1981</c:v>
                </c:pt>
                <c:pt idx="5">
                  <c:v>#N/A</c:v>
                </c:pt>
                <c:pt idx="6">
                  <c:v>#N/A</c:v>
                </c:pt>
                <c:pt idx="7">
                  <c:v>1462</c:v>
                </c:pt>
                <c:pt idx="8">
                  <c:v>#N/A</c:v>
                </c:pt>
                <c:pt idx="9">
                  <c:v>#N/A</c:v>
                </c:pt>
                <c:pt idx="10">
                  <c:v>1161</c:v>
                </c:pt>
                <c:pt idx="11">
                  <c:v>#N/A</c:v>
                </c:pt>
                <c:pt idx="12">
                  <c:v>#N/A</c:v>
                </c:pt>
                <c:pt idx="13">
                  <c:v>1063</c:v>
                </c:pt>
                <c:pt idx="14">
                  <c:v>#N/A</c:v>
                </c:pt>
              </c:numCache>
            </c:numRef>
          </c:val>
          <c:smooth val="0"/>
          <c:extLst xmlns:c16r2="http://schemas.microsoft.com/office/drawing/2015/06/chart">
            <c:ext xmlns:c16="http://schemas.microsoft.com/office/drawing/2014/chart" uri="{C3380CC4-5D6E-409C-BE32-E72D297353CC}">
              <c16:uniqueId val="{0000000B-6A00-4539-9FFE-5F2D3A0313B4}"/>
            </c:ext>
          </c:extLst>
        </c:ser>
        <c:dLbls>
          <c:showLegendKey val="0"/>
          <c:showVal val="0"/>
          <c:showCatName val="0"/>
          <c:showSerName val="0"/>
          <c:showPercent val="0"/>
          <c:showBubbleSize val="0"/>
        </c:dLbls>
        <c:marker val="1"/>
        <c:smooth val="0"/>
        <c:axId val="237431896"/>
        <c:axId val="237432680"/>
      </c:lineChart>
      <c:catAx>
        <c:axId val="237431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432680"/>
        <c:crosses val="autoZero"/>
        <c:auto val="1"/>
        <c:lblAlgn val="ctr"/>
        <c:lblOffset val="100"/>
        <c:tickLblSkip val="1"/>
        <c:tickMarkSkip val="1"/>
        <c:noMultiLvlLbl val="0"/>
      </c:catAx>
      <c:valAx>
        <c:axId val="237432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431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1578</c:v>
                </c:pt>
                <c:pt idx="1">
                  <c:v>1643</c:v>
                </c:pt>
                <c:pt idx="2">
                  <c:v>1335</c:v>
                </c:pt>
              </c:numCache>
            </c:numRef>
          </c:val>
          <c:extLst xmlns:c16r2="http://schemas.microsoft.com/office/drawing/2015/06/chart">
            <c:ext xmlns:c16="http://schemas.microsoft.com/office/drawing/2014/chart" uri="{C3380CC4-5D6E-409C-BE32-E72D297353CC}">
              <c16:uniqueId val="{00000000-76D7-41A7-9322-00D224CE97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141</c:v>
                </c:pt>
                <c:pt idx="1">
                  <c:v>126</c:v>
                </c:pt>
                <c:pt idx="2">
                  <c:v>111</c:v>
                </c:pt>
              </c:numCache>
            </c:numRef>
          </c:val>
          <c:extLst xmlns:c16r2="http://schemas.microsoft.com/office/drawing/2015/06/chart">
            <c:ext xmlns:c16="http://schemas.microsoft.com/office/drawing/2014/chart" uri="{C3380CC4-5D6E-409C-BE32-E72D297353CC}">
              <c16:uniqueId val="{00000001-76D7-41A7-9322-00D224CE97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276</c:v>
                </c:pt>
                <c:pt idx="1">
                  <c:v>288</c:v>
                </c:pt>
                <c:pt idx="2">
                  <c:v>466</c:v>
                </c:pt>
              </c:numCache>
            </c:numRef>
          </c:val>
          <c:extLst xmlns:c16r2="http://schemas.microsoft.com/office/drawing/2015/06/chart">
            <c:ext xmlns:c16="http://schemas.microsoft.com/office/drawing/2014/chart" uri="{C3380CC4-5D6E-409C-BE32-E72D297353CC}">
              <c16:uniqueId val="{00000002-76D7-41A7-9322-00D224CE97F5}"/>
            </c:ext>
          </c:extLst>
        </c:ser>
        <c:dLbls>
          <c:showLegendKey val="0"/>
          <c:showVal val="0"/>
          <c:showCatName val="0"/>
          <c:showSerName val="0"/>
          <c:showPercent val="0"/>
          <c:showBubbleSize val="0"/>
        </c:dLbls>
        <c:gapWidth val="120"/>
        <c:overlap val="100"/>
        <c:axId val="234821280"/>
        <c:axId val="237433072"/>
      </c:barChart>
      <c:catAx>
        <c:axId val="23482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7433072"/>
        <c:crosses val="autoZero"/>
        <c:auto val="1"/>
        <c:lblAlgn val="ctr"/>
        <c:lblOffset val="100"/>
        <c:tickLblSkip val="1"/>
        <c:tickMarkSkip val="1"/>
        <c:noMultiLvlLbl val="0"/>
      </c:catAx>
      <c:valAx>
        <c:axId val="237433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482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97A-423A-95C8-347CB2CB5D08}"/>
                </c:ext>
                <c:ext xmlns:c15="http://schemas.microsoft.com/office/drawing/2012/chart" uri="{CE6537A1-D6FC-4f65-9D91-7224C49458BB}">
                  <c15:dlblFieldTable>
                    <c15:dlblFTEntry>
                      <c15:txfldGUID>{D5FF49E9-938A-49FC-AE3E-C424DBBF484A}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97A-423A-95C8-347CB2CB5D08}"/>
                </c:ext>
                <c:ext xmlns:c15="http://schemas.microsoft.com/office/drawing/2012/chart" uri="{CE6537A1-D6FC-4f65-9D91-7224C49458BB}">
                  <c15:dlblFieldTable>
                    <c15:dlblFTEntry>
                      <c15:txfldGUID>{83F6B903-70F8-45BC-9050-CF1F717F4C04}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97A-423A-95C8-347CB2CB5D08}"/>
                </c:ext>
                <c:ext xmlns:c15="http://schemas.microsoft.com/office/drawing/2012/chart" uri="{CE6537A1-D6FC-4f65-9D91-7224C49458BB}">
                  <c15:dlblFieldTable>
                    <c15:dlblFTEntry>
                      <c15:txfldGUID>{8B52B6A8-D289-4E8C-B7A8-C107F208365A}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97A-423A-95C8-347CB2CB5D08}"/>
                </c:ext>
                <c:ext xmlns:c15="http://schemas.microsoft.com/office/drawing/2012/chart" uri="{CE6537A1-D6FC-4f65-9D91-7224C49458BB}">
                  <c15:dlblFieldTable>
                    <c15:dlblFTEntry>
                      <c15:txfldGUID>{CFB28889-5FCD-4513-AC79-753F2211C8EB}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97A-423A-95C8-347CB2CB5D08}"/>
                </c:ext>
                <c:ext xmlns:c15="http://schemas.microsoft.com/office/drawing/2012/chart" uri="{CE6537A1-D6FC-4f65-9D91-7224C49458BB}">
                  <c15:dlblFieldTable>
                    <c15:dlblFTEntry>
                      <c15:txfldGUID>{0E6D60D9-3C9B-4E58-9AB2-EFA54C66DA03}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97A-423A-95C8-347CB2CB5D08}"/>
                </c:ext>
                <c:ext xmlns:c15="http://schemas.microsoft.com/office/drawing/2012/chart" uri="{CE6537A1-D6FC-4f65-9D91-7224C49458BB}">
                  <c15:dlblFieldTable>
                    <c15:dlblFTEntry>
                      <c15:txfldGUID>{955DE5AB-2790-429D-B686-F6BE8BE6AEE8}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97A-423A-95C8-347CB2CB5D08}"/>
                </c:ext>
                <c:ext xmlns:c15="http://schemas.microsoft.com/office/drawing/2012/chart" uri="{CE6537A1-D6FC-4f65-9D91-7224C49458BB}">
                  <c15:dlblFieldTable>
                    <c15:dlblFTEntry>
                      <c15:txfldGUID>{76613BFE-A2C0-4B8F-9AF2-59878300A1FD}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97A-423A-95C8-347CB2CB5D08}"/>
                </c:ext>
                <c:ext xmlns:c15="http://schemas.microsoft.com/office/drawing/2012/chart" uri="{CE6537A1-D6FC-4f65-9D91-7224C49458BB}">
                  <c15:dlblFieldTable>
                    <c15:dlblFTEntry>
                      <c15:txfldGUID>{2D0E3FBA-42EF-4661-89A7-07B15B7441B2}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97A-423A-95C8-347CB2CB5D08}"/>
                </c:ext>
                <c:ext xmlns:c15="http://schemas.microsoft.com/office/drawing/2012/chart" uri="{CE6537A1-D6FC-4f65-9D91-7224C49458BB}">
                  <c15:dlblFieldTable>
                    <c15:dlblFTEntry>
                      <c15:txfldGUID>{6E6198F5-7BD1-43BA-AC64-66B05CEAB9BA}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52.9</c:v>
                </c:pt>
                <c:pt idx="24">
                  <c:v>54.6</c:v>
                </c:pt>
                <c:pt idx="32">
                  <c:v>55.9</c:v>
                </c:pt>
              </c:numCache>
            </c:numRef>
          </c:xVal>
          <c:yVal>
            <c:numRef>
              <c:f>公会計指標分析・財政指標組合せ分析表!$BP$51:$DC$51</c:f>
              <c:numCache>
                <c:formatCode>#,##0.0;"▲ "#,##0.0</c:formatCode>
                <c:ptCount val="40"/>
                <c:pt idx="16">
                  <c:v>52.2</c:v>
                </c:pt>
                <c:pt idx="24">
                  <c:v>41.9</c:v>
                </c:pt>
                <c:pt idx="32">
                  <c:v>38.9</c:v>
                </c:pt>
              </c:numCache>
            </c:numRef>
          </c:yVal>
          <c:smooth val="0"/>
          <c:extLst xmlns:c16r2="http://schemas.microsoft.com/office/drawing/2015/06/chart">
            <c:ext xmlns:c16="http://schemas.microsoft.com/office/drawing/2014/chart" uri="{C3380CC4-5D6E-409C-BE32-E72D297353CC}">
              <c16:uniqueId val="{00000009-F97A-423A-95C8-347CB2CB5D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97A-423A-95C8-347CB2CB5D08}"/>
                </c:ext>
                <c:ext xmlns:c15="http://schemas.microsoft.com/office/drawing/2012/chart" uri="{CE6537A1-D6FC-4f65-9D91-7224C49458BB}">
                  <c15:dlblFieldTable>
                    <c15:dlblFTEntry>
                      <c15:txfldGUID>{95859CE3-06BB-4CA3-BC2C-E2BDD715AF47}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97A-423A-95C8-347CB2CB5D08}"/>
                </c:ext>
                <c:ext xmlns:c15="http://schemas.microsoft.com/office/drawing/2012/chart" uri="{CE6537A1-D6FC-4f65-9D91-7224C49458BB}">
                  <c15:dlblFieldTable>
                    <c15:dlblFTEntry>
                      <c15:txfldGUID>{65D2EB32-2D22-4FE6-B37A-4524B090C19A}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97A-423A-95C8-347CB2CB5D08}"/>
                </c:ext>
                <c:ext xmlns:c15="http://schemas.microsoft.com/office/drawing/2012/chart" uri="{CE6537A1-D6FC-4f65-9D91-7224C49458BB}">
                  <c15:dlblFieldTable>
                    <c15:dlblFTEntry>
                      <c15:txfldGUID>{DEC3639D-6539-4199-BC26-AC7266EC4756}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97A-423A-95C8-347CB2CB5D08}"/>
                </c:ext>
                <c:ext xmlns:c15="http://schemas.microsoft.com/office/drawing/2012/chart" uri="{CE6537A1-D6FC-4f65-9D91-7224C49458BB}">
                  <c15:dlblFieldTable>
                    <c15:dlblFTEntry>
                      <c15:txfldGUID>{3202EC94-0EC7-4863-A9BD-6C4744EC0F82}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97A-423A-95C8-347CB2CB5D08}"/>
                </c:ext>
                <c:ext xmlns:c15="http://schemas.microsoft.com/office/drawing/2012/chart" uri="{CE6537A1-D6FC-4f65-9D91-7224C49458BB}">
                  <c15:dlblFieldTable>
                    <c15:dlblFTEntry>
                      <c15:txfldGUID>{C4610CAC-2F0E-48DA-9DEA-11377F24CD2D}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97A-423A-95C8-347CB2CB5D08}"/>
                </c:ext>
                <c:ext xmlns:c15="http://schemas.microsoft.com/office/drawing/2012/chart" uri="{CE6537A1-D6FC-4f65-9D91-7224C49458BB}">
                  <c15:dlblFieldTable>
                    <c15:dlblFTEntry>
                      <c15:txfldGUID>{F3BF0296-7425-4A7E-AB03-AB4378922FCA}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97A-423A-95C8-347CB2CB5D08}"/>
                </c:ext>
                <c:ext xmlns:c15="http://schemas.microsoft.com/office/drawing/2012/chart" uri="{CE6537A1-D6FC-4f65-9D91-7224C49458BB}">
                  <c15:dlblFieldTable>
                    <c15:dlblFTEntry>
                      <c15:txfldGUID>{D48BFBD8-4F90-42D2-A2A9-5B2339042F79}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97A-423A-95C8-347CB2CB5D08}"/>
                </c:ext>
                <c:ext xmlns:c15="http://schemas.microsoft.com/office/drawing/2012/chart" uri="{CE6537A1-D6FC-4f65-9D91-7224C49458BB}">
                  <c15:dlblFieldTable>
                    <c15:dlblFTEntry>
                      <c15:txfldGUID>{DEBBB96A-27D8-4A98-9EAF-1E99A476D7EE}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97A-423A-95C8-347CB2CB5D08}"/>
                </c:ext>
                <c:ext xmlns:c15="http://schemas.microsoft.com/office/drawing/2012/chart" uri="{CE6537A1-D6FC-4f65-9D91-7224C49458BB}">
                  <c15:dlblFieldTable>
                    <c15:dlblFTEntry>
                      <c15:txfldGUID>{759B82C2-9B8D-4500-A6F2-640A16B2D4BD}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pt idx="32">
                  <c:v>60.3</c:v>
                </c:pt>
              </c:numCache>
            </c:numRef>
          </c:xVal>
          <c:yVal>
            <c:numRef>
              <c:f>公会計指標分析・財政指標組合せ分析表!$BP$55:$DC$55</c:f>
              <c:numCache>
                <c:formatCode>#,##0.0;"▲ "#,##0.0</c:formatCode>
                <c:ptCount val="40"/>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F97A-423A-95C8-347CB2CB5D08}"/>
            </c:ext>
          </c:extLst>
        </c:ser>
        <c:dLbls>
          <c:showLegendKey val="0"/>
          <c:showVal val="1"/>
          <c:showCatName val="0"/>
          <c:showSerName val="0"/>
          <c:showPercent val="0"/>
          <c:showBubbleSize val="0"/>
        </c:dLbls>
        <c:axId val="237434248"/>
        <c:axId val="237434640"/>
      </c:scatterChart>
      <c:valAx>
        <c:axId val="237434248"/>
        <c:scaling>
          <c:orientation val="minMax"/>
          <c:max val="61"/>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434640"/>
        <c:crosses val="autoZero"/>
        <c:crossBetween val="midCat"/>
      </c:valAx>
      <c:valAx>
        <c:axId val="237434640"/>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434248"/>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B3-48E5-800C-6EB9E95DF010}"/>
                </c:ext>
                <c:ext xmlns:c15="http://schemas.microsoft.com/office/drawing/2012/chart" uri="{CE6537A1-D6FC-4f65-9D91-7224C49458BB}">
                  <c15:dlblFieldTable>
                    <c15:dlblFTEntry>
                      <c15:txfldGUID>{A1180E51-12DB-4415-AA92-B0589B435E0B}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3B3-48E5-800C-6EB9E95DF010}"/>
                </c:ext>
                <c:ext xmlns:c15="http://schemas.microsoft.com/office/drawing/2012/chart" uri="{CE6537A1-D6FC-4f65-9D91-7224C49458BB}">
                  <c15:dlblFieldTable>
                    <c15:dlblFTEntry>
                      <c15:txfldGUID>{86363297-09EA-49F6-9804-B569B167CB63}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3B3-48E5-800C-6EB9E95DF010}"/>
                </c:ext>
                <c:ext xmlns:c15="http://schemas.microsoft.com/office/drawing/2012/chart" uri="{CE6537A1-D6FC-4f65-9D91-7224C49458BB}">
                  <c15:dlblFieldTable>
                    <c15:dlblFTEntry>
                      <c15:txfldGUID>{E5B32103-4F54-4A90-803A-B39CADF4FF6C}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3B3-48E5-800C-6EB9E95DF010}"/>
                </c:ext>
                <c:ext xmlns:c15="http://schemas.microsoft.com/office/drawing/2012/chart" uri="{CE6537A1-D6FC-4f65-9D91-7224C49458BB}">
                  <c15:dlblFieldTable>
                    <c15:dlblFTEntry>
                      <c15:txfldGUID>{B01B53D0-2DAD-45E4-B67E-B9AA8F6A1372}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3B3-48E5-800C-6EB9E95DF010}"/>
                </c:ext>
                <c:ext xmlns:c15="http://schemas.microsoft.com/office/drawing/2012/chart" uri="{CE6537A1-D6FC-4f65-9D91-7224C49458BB}">
                  <c15:dlblFieldTable>
                    <c15:dlblFTEntry>
                      <c15:txfldGUID>{3E578989-BACF-4A0D-B8B8-84B0B3FAA37E}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3B3-48E5-800C-6EB9E95DF010}"/>
                </c:ext>
                <c:ext xmlns:c15="http://schemas.microsoft.com/office/drawing/2012/chart" uri="{CE6537A1-D6FC-4f65-9D91-7224C49458BB}">
                  <c15:dlblFieldTable>
                    <c15:dlblFTEntry>
                      <c15:txfldGUID>{7E4F58BB-EB63-4466-BBA8-BA1D11DBAC7B}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3B3-48E5-800C-6EB9E95DF010}"/>
                </c:ext>
                <c:ext xmlns:c15="http://schemas.microsoft.com/office/drawing/2012/chart" uri="{CE6537A1-D6FC-4f65-9D91-7224C49458BB}">
                  <c15:dlblFieldTable>
                    <c15:dlblFTEntry>
                      <c15:txfldGUID>{83FC8945-3E5A-43D1-967E-F95A3904E7F3}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3B3-48E5-800C-6EB9E95DF010}"/>
                </c:ext>
                <c:ext xmlns:c15="http://schemas.microsoft.com/office/drawing/2012/chart" uri="{CE6537A1-D6FC-4f65-9D91-7224C49458BB}">
                  <c15:dlblFieldTable>
                    <c15:dlblFTEntry>
                      <c15:txfldGUID>{820A223A-2539-440B-86A8-EFA9F059A5D3}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3B3-48E5-800C-6EB9E95DF010}"/>
                </c:ext>
                <c:ext xmlns:c15="http://schemas.microsoft.com/office/drawing/2012/chart" uri="{CE6537A1-D6FC-4f65-9D91-7224C49458BB}">
                  <c15:dlblFieldTable>
                    <c15:dlblFTEntry>
                      <c15:txfldGUID>{65A471C2-2721-4B76-BE02-A68A382F1131}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14.3</c:v>
                </c:pt>
                <c:pt idx="16">
                  <c:v>13.6</c:v>
                </c:pt>
                <c:pt idx="24">
                  <c:v>13.2</c:v>
                </c:pt>
                <c:pt idx="32">
                  <c:v>12.7</c:v>
                </c:pt>
              </c:numCache>
            </c:numRef>
          </c:xVal>
          <c:yVal>
            <c:numRef>
              <c:f>公会計指標分析・財政指標組合せ分析表!$BP$73:$DC$73</c:f>
              <c:numCache>
                <c:formatCode>#,##0.0;"▲ "#,##0.0</c:formatCode>
                <c:ptCount val="40"/>
                <c:pt idx="0">
                  <c:v>77.099999999999994</c:v>
                </c:pt>
                <c:pt idx="8">
                  <c:v>73.599999999999994</c:v>
                </c:pt>
                <c:pt idx="16">
                  <c:v>52.2</c:v>
                </c:pt>
                <c:pt idx="24">
                  <c:v>41.9</c:v>
                </c:pt>
                <c:pt idx="32">
                  <c:v>38.9</c:v>
                </c:pt>
              </c:numCache>
            </c:numRef>
          </c:yVal>
          <c:smooth val="0"/>
          <c:extLst xmlns:c16r2="http://schemas.microsoft.com/office/drawing/2015/06/chart">
            <c:ext xmlns:c16="http://schemas.microsoft.com/office/drawing/2014/chart" uri="{C3380CC4-5D6E-409C-BE32-E72D297353CC}">
              <c16:uniqueId val="{00000009-23B3-48E5-800C-6EB9E95DF0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3B3-48E5-800C-6EB9E95DF010}"/>
                </c:ext>
                <c:ext xmlns:c15="http://schemas.microsoft.com/office/drawing/2012/chart" uri="{CE6537A1-D6FC-4f65-9D91-7224C49458BB}">
                  <c15:dlblFieldTable>
                    <c15:dlblFTEntry>
                      <c15:txfldGUID>{F1FC7FCE-5349-4BD2-88C3-4ED4A075086E}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3B3-48E5-800C-6EB9E95DF010}"/>
                </c:ext>
                <c:ext xmlns:c15="http://schemas.microsoft.com/office/drawing/2012/chart" uri="{CE6537A1-D6FC-4f65-9D91-7224C49458BB}">
                  <c15:dlblFieldTable>
                    <c15:dlblFTEntry>
                      <c15:txfldGUID>{DB973CF6-E32E-4A95-8812-40C258586D0C}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3B3-48E5-800C-6EB9E95DF010}"/>
                </c:ext>
                <c:ext xmlns:c15="http://schemas.microsoft.com/office/drawing/2012/chart" uri="{CE6537A1-D6FC-4f65-9D91-7224C49458BB}">
                  <c15:dlblFieldTable>
                    <c15:dlblFTEntry>
                      <c15:txfldGUID>{076CB1E8-232A-438E-96BC-CF3794D394DC}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3B3-48E5-800C-6EB9E95DF010}"/>
                </c:ext>
                <c:ext xmlns:c15="http://schemas.microsoft.com/office/drawing/2012/chart" uri="{CE6537A1-D6FC-4f65-9D91-7224C49458BB}">
                  <c15:dlblFieldTable>
                    <c15:dlblFTEntry>
                      <c15:txfldGUID>{FD418D0D-5266-439B-B4CC-0AEF5034071D}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3B3-48E5-800C-6EB9E95DF010}"/>
                </c:ext>
                <c:ext xmlns:c15="http://schemas.microsoft.com/office/drawing/2012/chart" uri="{CE6537A1-D6FC-4f65-9D91-7224C49458BB}">
                  <c15:dlblFieldTable>
                    <c15:dlblFTEntry>
                      <c15:txfldGUID>{B5A4EED2-8DEF-4172-88EA-EC38C2047B0F}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3B3-48E5-800C-6EB9E95DF010}"/>
                </c:ext>
                <c:ext xmlns:c15="http://schemas.microsoft.com/office/drawing/2012/chart" uri="{CE6537A1-D6FC-4f65-9D91-7224C49458BB}">
                  <c15:dlblFieldTable>
                    <c15:dlblFTEntry>
                      <c15:txfldGUID>{5DC79AFF-9E35-43CB-AC4C-11F19D514C95}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3B3-48E5-800C-6EB9E95DF010}"/>
                </c:ext>
                <c:ext xmlns:c15="http://schemas.microsoft.com/office/drawing/2012/chart" uri="{CE6537A1-D6FC-4f65-9D91-7224C49458BB}">
                  <c15:dlblFieldTable>
                    <c15:dlblFTEntry>
                      <c15:txfldGUID>{A6EECC46-3CC9-44E8-AC52-EDFEFC01FAEA}</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289244353008206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3B3-48E5-800C-6EB9E95DF010}"/>
                </c:ext>
                <c:ext xmlns:c15="http://schemas.microsoft.com/office/drawing/2012/chart" uri="{CE6537A1-D6FC-4f65-9D91-7224C49458BB}">
                  <c15:dlblFieldTable>
                    <c15:dlblFTEntry>
                      <c15:txfldGUID>{65F4BA5D-44FF-4FE3-A8ED-9E8B9E40E147}</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4.0503539708139205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3B3-48E5-800C-6EB9E95DF010}"/>
                </c:ext>
                <c:ext xmlns:c15="http://schemas.microsoft.com/office/drawing/2012/chart" uri="{CE6537A1-D6FC-4f65-9D91-7224C49458BB}">
                  <c15:dlblFieldTable>
                    <c15:dlblFTEntry>
                      <c15:txfldGUID>{DD8153ED-5BC7-4B60-A80D-11D40F28BE31}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8.1</c:v>
                </c:pt>
                <c:pt idx="24">
                  <c:v>7.3</c:v>
                </c:pt>
                <c:pt idx="32">
                  <c:v>7.2</c:v>
                </c:pt>
              </c:numCache>
            </c:numRef>
          </c:xVal>
          <c:yVal>
            <c:numRef>
              <c:f>公会計指標分析・財政指標組合せ分析表!$BP$77:$DC$77</c:f>
              <c:numCache>
                <c:formatCode>#,##0.0;"▲ "#,##0.0</c:formatCode>
                <c:ptCount val="40"/>
                <c:pt idx="0">
                  <c:v>20.5</c:v>
                </c:pt>
                <c:pt idx="8">
                  <c:v>17.899999999999999</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23B3-48E5-800C-6EB9E95DF010}"/>
            </c:ext>
          </c:extLst>
        </c:ser>
        <c:dLbls>
          <c:showLegendKey val="0"/>
          <c:showVal val="1"/>
          <c:showCatName val="0"/>
          <c:showSerName val="0"/>
          <c:showPercent val="0"/>
          <c:showBubbleSize val="0"/>
        </c:dLbls>
        <c:axId val="115934904"/>
        <c:axId val="115935296"/>
      </c:scatterChart>
      <c:valAx>
        <c:axId val="115934904"/>
        <c:scaling>
          <c:orientation val="minMax"/>
          <c:max val="15.79999999999999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935296"/>
        <c:crosses val="autoZero"/>
        <c:crossBetween val="midCat"/>
      </c:valAx>
      <c:valAx>
        <c:axId val="115935296"/>
        <c:scaling>
          <c:orientation val="minMax"/>
          <c:max val="9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934904"/>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5,517
5,431
310.76
5,374,615
5,243,272
131,343
3,148,784
4,755,111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３１年２月末４２．８７％）に加え、町内に中心となる産業がないこと等により財政基盤が弱く、０．２２と類似団体平均を下回っているため、職員の新規採用を退職に伴う減員の必要最低限にするなど人件費の抑制に努め、緊急に必要な事業を峻別することにより、歳出の見直しを実施するとともに、税収の収納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61685</xdr:rowOff>
    </xdr:to>
    <xdr:cxnSp macro="">
      <xdr:nvCxnSpPr>
        <xdr:cNvPr id="70" name="直線コネクタ 69"/>
        <xdr:cNvCxnSpPr/>
      </xdr:nvCxnSpPr>
      <xdr:spPr>
        <a:xfrm flipV="1">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84667</xdr:rowOff>
    </xdr:to>
    <xdr:cxnSp macro="">
      <xdr:nvCxnSpPr>
        <xdr:cNvPr id="73" name="直線コネクタ 72"/>
        <xdr:cNvCxnSpPr/>
      </xdr:nvCxnSpPr>
      <xdr:spPr>
        <a:xfrm flipV="1">
          <a:off x="3225800" y="76054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不補充等による人件費の削減、また、事務事業の見直し等、経常経費の削減を図ってはいるが、近年の地方交付税の大幅な落ち込みによる一般財源の減少により、経常収支比率は類似団体平均をやや上回り、依然として高い水準にある。公債費はピークを過ぎて減少しており、今後とも事務事業の見直しをさらに進めるとともに、行財政改革への取組を通じて義務的経費を削減し、比率の低下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147531</xdr:rowOff>
    </xdr:from>
    <xdr:to>
      <xdr:col>23</xdr:col>
      <xdr:colOff>133350</xdr:colOff>
      <xdr:row>62</xdr:row>
      <xdr:rowOff>136948</xdr:rowOff>
    </xdr:to>
    <xdr:cxnSp macro="">
      <xdr:nvCxnSpPr>
        <xdr:cNvPr id="133" name="直線コネクタ 132"/>
        <xdr:cNvCxnSpPr/>
      </xdr:nvCxnSpPr>
      <xdr:spPr>
        <a:xfrm>
          <a:off x="4114800" y="10605981"/>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30904</xdr:rowOff>
    </xdr:from>
    <xdr:to>
      <xdr:col>19</xdr:col>
      <xdr:colOff>133350</xdr:colOff>
      <xdr:row>61</xdr:row>
      <xdr:rowOff>147531</xdr:rowOff>
    </xdr:to>
    <xdr:cxnSp macro="">
      <xdr:nvCxnSpPr>
        <xdr:cNvPr id="136" name="直線コネクタ 135"/>
        <xdr:cNvCxnSpPr/>
      </xdr:nvCxnSpPr>
      <xdr:spPr>
        <a:xfrm>
          <a:off x="3225800" y="10489354"/>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30904</xdr:rowOff>
    </xdr:from>
    <xdr:to>
      <xdr:col>15</xdr:col>
      <xdr:colOff>82550</xdr:colOff>
      <xdr:row>61</xdr:row>
      <xdr:rowOff>139488</xdr:rowOff>
    </xdr:to>
    <xdr:cxnSp macro="">
      <xdr:nvCxnSpPr>
        <xdr:cNvPr id="139" name="直線コネクタ 138"/>
        <xdr:cNvCxnSpPr/>
      </xdr:nvCxnSpPr>
      <xdr:spPr>
        <a:xfrm flipV="1">
          <a:off x="2336800" y="10489354"/>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158115</xdr:rowOff>
    </xdr:from>
    <xdr:to>
      <xdr:col>11</xdr:col>
      <xdr:colOff>31750</xdr:colOff>
      <xdr:row>61</xdr:row>
      <xdr:rowOff>139488</xdr:rowOff>
    </xdr:to>
    <xdr:cxnSp macro="">
      <xdr:nvCxnSpPr>
        <xdr:cNvPr id="142" name="直線コネクタ 141"/>
        <xdr:cNvCxnSpPr/>
      </xdr:nvCxnSpPr>
      <xdr:spPr>
        <a:xfrm>
          <a:off x="1447800" y="10445115"/>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43" name="フローチャート: 判断 142"/>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44" name="テキスト ボックス 143"/>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45" name="フローチャート: 判断 144"/>
        <xdr:cNvSpPr/>
      </xdr:nvSpPr>
      <xdr:spPr>
        <a:xfrm>
          <a:off x="1397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19702</xdr:rowOff>
    </xdr:from>
    <xdr:ext cx="762000" cy="259045"/>
    <xdr:sp macro="" textlink="">
      <xdr:nvSpPr>
        <xdr:cNvPr id="146" name="テキスト ボックス 145"/>
        <xdr:cNvSpPr txBox="1"/>
      </xdr:nvSpPr>
      <xdr:spPr>
        <a:xfrm>
          <a:off x="1066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86148</xdr:rowOff>
    </xdr:from>
    <xdr:to>
      <xdr:col>23</xdr:col>
      <xdr:colOff>184150</xdr:colOff>
      <xdr:row>63</xdr:row>
      <xdr:rowOff>16298</xdr:rowOff>
    </xdr:to>
    <xdr:sp macro="" textlink="">
      <xdr:nvSpPr>
        <xdr:cNvPr id="152" name="楕円 151"/>
        <xdr:cNvSpPr/>
      </xdr:nvSpPr>
      <xdr:spPr>
        <a:xfrm>
          <a:off x="4902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58225</xdr:rowOff>
    </xdr:from>
    <xdr:ext cx="762000" cy="259045"/>
    <xdr:sp macro="" textlink="">
      <xdr:nvSpPr>
        <xdr:cNvPr id="153" name="財政構造の弾力性該当値テキスト"/>
        <xdr:cNvSpPr txBox="1"/>
      </xdr:nvSpPr>
      <xdr:spPr>
        <a:xfrm>
          <a:off x="5041900" y="1068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96731</xdr:rowOff>
    </xdr:from>
    <xdr:to>
      <xdr:col>19</xdr:col>
      <xdr:colOff>184150</xdr:colOff>
      <xdr:row>62</xdr:row>
      <xdr:rowOff>26881</xdr:rowOff>
    </xdr:to>
    <xdr:sp macro="" textlink="">
      <xdr:nvSpPr>
        <xdr:cNvPr id="154" name="楕円 153"/>
        <xdr:cNvSpPr/>
      </xdr:nvSpPr>
      <xdr:spPr>
        <a:xfrm>
          <a:off x="4064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37058</xdr:rowOff>
    </xdr:from>
    <xdr:ext cx="736600" cy="259045"/>
    <xdr:sp macro="" textlink="">
      <xdr:nvSpPr>
        <xdr:cNvPr id="155" name="テキスト ボックス 154"/>
        <xdr:cNvSpPr txBox="1"/>
      </xdr:nvSpPr>
      <xdr:spPr>
        <a:xfrm>
          <a:off x="3733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151554</xdr:rowOff>
    </xdr:from>
    <xdr:to>
      <xdr:col>15</xdr:col>
      <xdr:colOff>133350</xdr:colOff>
      <xdr:row>61</xdr:row>
      <xdr:rowOff>81704</xdr:rowOff>
    </xdr:to>
    <xdr:sp macro="" textlink="">
      <xdr:nvSpPr>
        <xdr:cNvPr id="156" name="楕円 155"/>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91881</xdr:rowOff>
    </xdr:from>
    <xdr:ext cx="762000" cy="259045"/>
    <xdr:sp macro="" textlink="">
      <xdr:nvSpPr>
        <xdr:cNvPr id="157" name="テキスト ボックス 156"/>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88688</xdr:rowOff>
    </xdr:from>
    <xdr:to>
      <xdr:col>11</xdr:col>
      <xdr:colOff>82550</xdr:colOff>
      <xdr:row>62</xdr:row>
      <xdr:rowOff>18838</xdr:rowOff>
    </xdr:to>
    <xdr:sp macro="" textlink="">
      <xdr:nvSpPr>
        <xdr:cNvPr id="158" name="楕円 157"/>
        <xdr:cNvSpPr/>
      </xdr:nvSpPr>
      <xdr:spPr>
        <a:xfrm>
          <a:off x="2286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29015</xdr:rowOff>
    </xdr:from>
    <xdr:ext cx="762000" cy="259045"/>
    <xdr:sp macro="" textlink="">
      <xdr:nvSpPr>
        <xdr:cNvPr id="159" name="テキスト ボックス 158"/>
        <xdr:cNvSpPr txBox="1"/>
      </xdr:nvSpPr>
      <xdr:spPr>
        <a:xfrm>
          <a:off x="1955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107315</xdr:rowOff>
    </xdr:from>
    <xdr:to>
      <xdr:col>7</xdr:col>
      <xdr:colOff>31750</xdr:colOff>
      <xdr:row>61</xdr:row>
      <xdr:rowOff>37465</xdr:rowOff>
    </xdr:to>
    <xdr:sp macro="" textlink="">
      <xdr:nvSpPr>
        <xdr:cNvPr id="160" name="楕円 159"/>
        <xdr:cNvSpPr/>
      </xdr:nvSpPr>
      <xdr:spPr>
        <a:xfrm>
          <a:off x="1397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47642</xdr:rowOff>
    </xdr:from>
    <xdr:ext cx="762000" cy="259045"/>
    <xdr:sp macro="" textlink="">
      <xdr:nvSpPr>
        <xdr:cNvPr id="161" name="テキスト ボックス 160"/>
        <xdr:cNvSpPr txBox="1"/>
      </xdr:nvSpPr>
      <xdr:spPr>
        <a:xfrm>
          <a:off x="1066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人件費、物件費及び維持補修費については、事務事業の見直しにより抑制をしているが、物価の上昇もあり、年々増加傾向にある。</a:t>
          </a:r>
        </a:p>
        <a:p>
          <a:r>
            <a:rPr kumimoji="1" lang="ja-JP" altLang="en-US" sz="1300">
              <a:latin typeface="ＭＳ Ｐゴシック" panose="020B0600070205080204" pitchFamily="50" charset="-128"/>
              <a:ea typeface="ＭＳ Ｐゴシック" panose="020B0600070205080204" pitchFamily="50" charset="-128"/>
            </a:rPr>
            <a:t>　また、近年の急激な人口の減少や、単独消防を配置していることなどにより、一人当たりの決算額は類似団体平均を上回っている。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今後は直営事業を見直し、民間でも実施可能な部分については、指定管理者制度の導入などにより委託化を進め、更なるコストの削減に努める。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90774</xdr:rowOff>
    </xdr:from>
    <xdr:to>
      <xdr:col>23</xdr:col>
      <xdr:colOff>133350</xdr:colOff>
      <xdr:row>85</xdr:row>
      <xdr:rowOff>13235</xdr:rowOff>
    </xdr:to>
    <xdr:cxnSp macro="">
      <xdr:nvCxnSpPr>
        <xdr:cNvPr id="198" name="直線コネクタ 197"/>
        <xdr:cNvCxnSpPr/>
      </xdr:nvCxnSpPr>
      <xdr:spPr>
        <a:xfrm>
          <a:off x="4114800" y="14492574"/>
          <a:ext cx="838200" cy="9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34224</xdr:rowOff>
    </xdr:from>
    <xdr:to>
      <xdr:col>19</xdr:col>
      <xdr:colOff>133350</xdr:colOff>
      <xdr:row>84</xdr:row>
      <xdr:rowOff>90774</xdr:rowOff>
    </xdr:to>
    <xdr:cxnSp macro="">
      <xdr:nvCxnSpPr>
        <xdr:cNvPr id="201" name="直線コネクタ 200"/>
        <xdr:cNvCxnSpPr/>
      </xdr:nvCxnSpPr>
      <xdr:spPr>
        <a:xfrm>
          <a:off x="3225800" y="14436024"/>
          <a:ext cx="889000" cy="5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8860</xdr:rowOff>
    </xdr:from>
    <xdr:to>
      <xdr:col>15</xdr:col>
      <xdr:colOff>82550</xdr:colOff>
      <xdr:row>84</xdr:row>
      <xdr:rowOff>34224</xdr:rowOff>
    </xdr:to>
    <xdr:cxnSp macro="">
      <xdr:nvCxnSpPr>
        <xdr:cNvPr id="204" name="直線コネクタ 203"/>
        <xdr:cNvCxnSpPr/>
      </xdr:nvCxnSpPr>
      <xdr:spPr>
        <a:xfrm>
          <a:off x="2336800" y="14410660"/>
          <a:ext cx="8890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150958</xdr:rowOff>
    </xdr:from>
    <xdr:ext cx="762000" cy="259045"/>
    <xdr:sp macro="" textlink="">
      <xdr:nvSpPr>
        <xdr:cNvPr id="206" name="テキスト ボックス 205"/>
        <xdr:cNvSpPr txBox="1"/>
      </xdr:nvSpPr>
      <xdr:spPr>
        <a:xfrm>
          <a:off x="2844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140002</xdr:rowOff>
    </xdr:from>
    <xdr:to>
      <xdr:col>11</xdr:col>
      <xdr:colOff>31750</xdr:colOff>
      <xdr:row>84</xdr:row>
      <xdr:rowOff>8860</xdr:rowOff>
    </xdr:to>
    <xdr:cxnSp macro="">
      <xdr:nvCxnSpPr>
        <xdr:cNvPr id="207" name="直線コネクタ 206"/>
        <xdr:cNvCxnSpPr/>
      </xdr:nvCxnSpPr>
      <xdr:spPr>
        <a:xfrm>
          <a:off x="1447800" y="14370352"/>
          <a:ext cx="889000" cy="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35520</xdr:rowOff>
    </xdr:from>
    <xdr:to>
      <xdr:col>11</xdr:col>
      <xdr:colOff>82550</xdr:colOff>
      <xdr:row>82</xdr:row>
      <xdr:rowOff>137120</xdr:rowOff>
    </xdr:to>
    <xdr:sp macro="" textlink="">
      <xdr:nvSpPr>
        <xdr:cNvPr id="208" name="フローチャート: 判断 207"/>
        <xdr:cNvSpPr/>
      </xdr:nvSpPr>
      <xdr:spPr>
        <a:xfrm>
          <a:off x="2286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147297</xdr:rowOff>
    </xdr:from>
    <xdr:ext cx="762000" cy="259045"/>
    <xdr:sp macro="" textlink="">
      <xdr:nvSpPr>
        <xdr:cNvPr id="209" name="テキスト ボックス 208"/>
        <xdr:cNvSpPr txBox="1"/>
      </xdr:nvSpPr>
      <xdr:spPr>
        <a:xfrm>
          <a:off x="1955800" y="1386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149334</xdr:rowOff>
    </xdr:from>
    <xdr:to>
      <xdr:col>7</xdr:col>
      <xdr:colOff>31750</xdr:colOff>
      <xdr:row>82</xdr:row>
      <xdr:rowOff>79484</xdr:rowOff>
    </xdr:to>
    <xdr:sp macro="" textlink="">
      <xdr:nvSpPr>
        <xdr:cNvPr id="210" name="フローチャート: 判断 209"/>
        <xdr:cNvSpPr/>
      </xdr:nvSpPr>
      <xdr:spPr>
        <a:xfrm>
          <a:off x="1397000" y="140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89661</xdr:rowOff>
    </xdr:from>
    <xdr:ext cx="762000" cy="259045"/>
    <xdr:sp macro="" textlink="">
      <xdr:nvSpPr>
        <xdr:cNvPr id="211" name="テキスト ボックス 210"/>
        <xdr:cNvSpPr txBox="1"/>
      </xdr:nvSpPr>
      <xdr:spPr>
        <a:xfrm>
          <a:off x="1066800" y="1380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133885</xdr:rowOff>
    </xdr:from>
    <xdr:to>
      <xdr:col>23</xdr:col>
      <xdr:colOff>184150</xdr:colOff>
      <xdr:row>85</xdr:row>
      <xdr:rowOff>64035</xdr:rowOff>
    </xdr:to>
    <xdr:sp macro="" textlink="">
      <xdr:nvSpPr>
        <xdr:cNvPr id="217" name="楕円 216"/>
        <xdr:cNvSpPr/>
      </xdr:nvSpPr>
      <xdr:spPr>
        <a:xfrm>
          <a:off x="4902200" y="14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105962</xdr:rowOff>
    </xdr:from>
    <xdr:ext cx="762000" cy="259045"/>
    <xdr:sp macro="" textlink="">
      <xdr:nvSpPr>
        <xdr:cNvPr id="218" name="人件費・物件費等の状況該当値テキスト"/>
        <xdr:cNvSpPr txBox="1"/>
      </xdr:nvSpPr>
      <xdr:spPr>
        <a:xfrm>
          <a:off x="5041900" y="1450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39974</xdr:rowOff>
    </xdr:from>
    <xdr:to>
      <xdr:col>19</xdr:col>
      <xdr:colOff>184150</xdr:colOff>
      <xdr:row>84</xdr:row>
      <xdr:rowOff>141574</xdr:rowOff>
    </xdr:to>
    <xdr:sp macro="" textlink="">
      <xdr:nvSpPr>
        <xdr:cNvPr id="219" name="楕円 218"/>
        <xdr:cNvSpPr/>
      </xdr:nvSpPr>
      <xdr:spPr>
        <a:xfrm>
          <a:off x="4064000" y="1444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126351</xdr:rowOff>
    </xdr:from>
    <xdr:ext cx="736600" cy="259045"/>
    <xdr:sp macro="" textlink="">
      <xdr:nvSpPr>
        <xdr:cNvPr id="220" name="テキスト ボックス 219"/>
        <xdr:cNvSpPr txBox="1"/>
      </xdr:nvSpPr>
      <xdr:spPr>
        <a:xfrm>
          <a:off x="3733800" y="14528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154874</xdr:rowOff>
    </xdr:from>
    <xdr:to>
      <xdr:col>15</xdr:col>
      <xdr:colOff>133350</xdr:colOff>
      <xdr:row>84</xdr:row>
      <xdr:rowOff>85024</xdr:rowOff>
    </xdr:to>
    <xdr:sp macro="" textlink="">
      <xdr:nvSpPr>
        <xdr:cNvPr id="221" name="楕円 220"/>
        <xdr:cNvSpPr/>
      </xdr:nvSpPr>
      <xdr:spPr>
        <a:xfrm>
          <a:off x="3175000" y="1438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69801</xdr:rowOff>
    </xdr:from>
    <xdr:ext cx="762000" cy="259045"/>
    <xdr:sp macro="" textlink="">
      <xdr:nvSpPr>
        <xdr:cNvPr id="222" name="テキスト ボックス 221"/>
        <xdr:cNvSpPr txBox="1"/>
      </xdr:nvSpPr>
      <xdr:spPr>
        <a:xfrm>
          <a:off x="2844800" y="1447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129510</xdr:rowOff>
    </xdr:from>
    <xdr:to>
      <xdr:col>11</xdr:col>
      <xdr:colOff>82550</xdr:colOff>
      <xdr:row>84</xdr:row>
      <xdr:rowOff>59660</xdr:rowOff>
    </xdr:to>
    <xdr:sp macro="" textlink="">
      <xdr:nvSpPr>
        <xdr:cNvPr id="223" name="楕円 222"/>
        <xdr:cNvSpPr/>
      </xdr:nvSpPr>
      <xdr:spPr>
        <a:xfrm>
          <a:off x="2286000" y="143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44437</xdr:rowOff>
    </xdr:from>
    <xdr:ext cx="762000" cy="259045"/>
    <xdr:sp macro="" textlink="">
      <xdr:nvSpPr>
        <xdr:cNvPr id="224" name="テキスト ボックス 223"/>
        <xdr:cNvSpPr txBox="1"/>
      </xdr:nvSpPr>
      <xdr:spPr>
        <a:xfrm>
          <a:off x="1955800" y="1444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89202</xdr:rowOff>
    </xdr:from>
    <xdr:to>
      <xdr:col>7</xdr:col>
      <xdr:colOff>31750</xdr:colOff>
      <xdr:row>84</xdr:row>
      <xdr:rowOff>19352</xdr:rowOff>
    </xdr:to>
    <xdr:sp macro="" textlink="">
      <xdr:nvSpPr>
        <xdr:cNvPr id="225" name="楕円 224"/>
        <xdr:cNvSpPr/>
      </xdr:nvSpPr>
      <xdr:spPr>
        <a:xfrm>
          <a:off x="1397000" y="1431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4129</xdr:rowOff>
    </xdr:from>
    <xdr:ext cx="762000" cy="259045"/>
    <xdr:sp macro="" textlink="">
      <xdr:nvSpPr>
        <xdr:cNvPr id="226" name="テキスト ボックス 225"/>
        <xdr:cNvSpPr txBox="1"/>
      </xdr:nvSpPr>
      <xdr:spPr>
        <a:xfrm>
          <a:off x="1066800" y="144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厳しい財政状況のおり経常経費削減の一環として、平成１７年度から職員の基本給カット（一律３～５％）を実施していたが、平成２６年度で終了したためラスパイレス指数は上昇し、類似団体平均と同程度の数値になっている。</a:t>
          </a:r>
        </a:p>
        <a:p>
          <a:r>
            <a:rPr kumimoji="1" lang="ja-JP" altLang="en-US" sz="1300">
              <a:latin typeface="ＭＳ Ｐゴシック" panose="020B0600070205080204" pitchFamily="50" charset="-128"/>
              <a:ea typeface="ＭＳ Ｐゴシック" panose="020B0600070205080204" pitchFamily="50" charset="-128"/>
            </a:rPr>
            <a:t>　今後も、昇格昇給制度の適正な運用により、ラスパイレス指数の上昇の抑制に努める。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76805</xdr:rowOff>
    </xdr:from>
    <xdr:to>
      <xdr:col>81</xdr:col>
      <xdr:colOff>44450</xdr:colOff>
      <xdr:row>84</xdr:row>
      <xdr:rowOff>76805</xdr:rowOff>
    </xdr:to>
    <xdr:cxnSp macro="">
      <xdr:nvCxnSpPr>
        <xdr:cNvPr id="262" name="直線コネクタ 261"/>
        <xdr:cNvCxnSpPr/>
      </xdr:nvCxnSpPr>
      <xdr:spPr>
        <a:xfrm>
          <a:off x="16179800" y="144786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19352</xdr:rowOff>
    </xdr:from>
    <xdr:to>
      <xdr:col>77</xdr:col>
      <xdr:colOff>44450</xdr:colOff>
      <xdr:row>84</xdr:row>
      <xdr:rowOff>76805</xdr:rowOff>
    </xdr:to>
    <xdr:cxnSp macro="">
      <xdr:nvCxnSpPr>
        <xdr:cNvPr id="265" name="直線コネクタ 264"/>
        <xdr:cNvCxnSpPr/>
      </xdr:nvCxnSpPr>
      <xdr:spPr>
        <a:xfrm>
          <a:off x="15290800" y="1442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19352</xdr:rowOff>
    </xdr:from>
    <xdr:to>
      <xdr:col>72</xdr:col>
      <xdr:colOff>203200</xdr:colOff>
      <xdr:row>84</xdr:row>
      <xdr:rowOff>111277</xdr:rowOff>
    </xdr:to>
    <xdr:cxnSp macro="">
      <xdr:nvCxnSpPr>
        <xdr:cNvPr id="268" name="直線コネクタ 267"/>
        <xdr:cNvCxnSpPr/>
      </xdr:nvCxnSpPr>
      <xdr:spPr>
        <a:xfrm flipV="1">
          <a:off x="14401800" y="14421152"/>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70" name="テキスト ボックス 269"/>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40518</xdr:rowOff>
    </xdr:from>
    <xdr:to>
      <xdr:col>68</xdr:col>
      <xdr:colOff>152400</xdr:colOff>
      <xdr:row>84</xdr:row>
      <xdr:rowOff>111277</xdr:rowOff>
    </xdr:to>
    <xdr:cxnSp macro="">
      <xdr:nvCxnSpPr>
        <xdr:cNvPr id="271" name="直線コネクタ 270"/>
        <xdr:cNvCxnSpPr/>
      </xdr:nvCxnSpPr>
      <xdr:spPr>
        <a:xfrm>
          <a:off x="13512800" y="14099418"/>
          <a:ext cx="889000" cy="4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2" name="フローチャート: 判断 271"/>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3" name="テキスト ボックス 272"/>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74" name="フローチャート: 判断 273"/>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111475</xdr:rowOff>
    </xdr:from>
    <xdr:ext cx="762000" cy="259045"/>
    <xdr:sp macro="" textlink="">
      <xdr:nvSpPr>
        <xdr:cNvPr id="275" name="テキスト ボックス 274"/>
        <xdr:cNvSpPr txBox="1"/>
      </xdr:nvSpPr>
      <xdr:spPr>
        <a:xfrm>
          <a:off x="13131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26005</xdr:rowOff>
    </xdr:from>
    <xdr:to>
      <xdr:col>81</xdr:col>
      <xdr:colOff>95250</xdr:colOff>
      <xdr:row>84</xdr:row>
      <xdr:rowOff>127605</xdr:rowOff>
    </xdr:to>
    <xdr:sp macro="" textlink="">
      <xdr:nvSpPr>
        <xdr:cNvPr id="281" name="楕円 280"/>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169532</xdr:rowOff>
    </xdr:from>
    <xdr:ext cx="762000" cy="259045"/>
    <xdr:sp macro="" textlink="">
      <xdr:nvSpPr>
        <xdr:cNvPr id="282" name="給与水準   （国との比較）該当値テキスト"/>
        <xdr:cNvSpPr txBox="1"/>
      </xdr:nvSpPr>
      <xdr:spPr>
        <a:xfrm>
          <a:off x="17106900" y="1439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26005</xdr:rowOff>
    </xdr:from>
    <xdr:to>
      <xdr:col>77</xdr:col>
      <xdr:colOff>95250</xdr:colOff>
      <xdr:row>84</xdr:row>
      <xdr:rowOff>127605</xdr:rowOff>
    </xdr:to>
    <xdr:sp macro="" textlink="">
      <xdr:nvSpPr>
        <xdr:cNvPr id="283" name="楕円 282"/>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112382</xdr:rowOff>
    </xdr:from>
    <xdr:ext cx="736600" cy="259045"/>
    <xdr:sp macro="" textlink="">
      <xdr:nvSpPr>
        <xdr:cNvPr id="284" name="テキスト ボックス 283"/>
        <xdr:cNvSpPr txBox="1"/>
      </xdr:nvSpPr>
      <xdr:spPr>
        <a:xfrm>
          <a:off x="15798800" y="1451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140002</xdr:rowOff>
    </xdr:from>
    <xdr:to>
      <xdr:col>73</xdr:col>
      <xdr:colOff>44450</xdr:colOff>
      <xdr:row>84</xdr:row>
      <xdr:rowOff>70152</xdr:rowOff>
    </xdr:to>
    <xdr:sp macro="" textlink="">
      <xdr:nvSpPr>
        <xdr:cNvPr id="285" name="楕円 284"/>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86" name="テキスト ボックス 285"/>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60477</xdr:rowOff>
    </xdr:from>
    <xdr:to>
      <xdr:col>68</xdr:col>
      <xdr:colOff>203200</xdr:colOff>
      <xdr:row>84</xdr:row>
      <xdr:rowOff>162077</xdr:rowOff>
    </xdr:to>
    <xdr:sp macro="" textlink="">
      <xdr:nvSpPr>
        <xdr:cNvPr id="287" name="楕円 286"/>
        <xdr:cNvSpPr/>
      </xdr:nvSpPr>
      <xdr:spPr>
        <a:xfrm>
          <a:off x="14351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146854</xdr:rowOff>
    </xdr:from>
    <xdr:ext cx="762000" cy="259045"/>
    <xdr:sp macro="" textlink="">
      <xdr:nvSpPr>
        <xdr:cNvPr id="288" name="テキスト ボックス 287"/>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161168</xdr:rowOff>
    </xdr:from>
    <xdr:to>
      <xdr:col>64</xdr:col>
      <xdr:colOff>152400</xdr:colOff>
      <xdr:row>82</xdr:row>
      <xdr:rowOff>91318</xdr:rowOff>
    </xdr:to>
    <xdr:sp macro="" textlink="">
      <xdr:nvSpPr>
        <xdr:cNvPr id="289" name="楕円 288"/>
        <xdr:cNvSpPr/>
      </xdr:nvSpPr>
      <xdr:spPr>
        <a:xfrm>
          <a:off x="13462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101495</xdr:rowOff>
    </xdr:from>
    <xdr:ext cx="762000" cy="259045"/>
    <xdr:sp macro="" textlink="">
      <xdr:nvSpPr>
        <xdr:cNvPr id="290" name="テキスト ボックス 289"/>
        <xdr:cNvSpPr txBox="1"/>
      </xdr:nvSpPr>
      <xdr:spPr>
        <a:xfrm>
          <a:off x="13131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欠員不補充などにより、定員管理の適正化に努めてきたが、人口の減少においつかず、また、類似団体にない単独消防を配置しているなどの要因から平均を大きく上回っている。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今後も組織の再編や適正人事の配置、現業部門の民間委託を行い、更なる定員適正化に努める。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52292</xdr:rowOff>
    </xdr:from>
    <xdr:to>
      <xdr:col>81</xdr:col>
      <xdr:colOff>44450</xdr:colOff>
      <xdr:row>62</xdr:row>
      <xdr:rowOff>74009</xdr:rowOff>
    </xdr:to>
    <xdr:cxnSp macro="">
      <xdr:nvCxnSpPr>
        <xdr:cNvPr id="321" name="直線コネクタ 320"/>
        <xdr:cNvCxnSpPr/>
      </xdr:nvCxnSpPr>
      <xdr:spPr>
        <a:xfrm>
          <a:off x="16179800" y="10682192"/>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170656</xdr:rowOff>
    </xdr:from>
    <xdr:to>
      <xdr:col>77</xdr:col>
      <xdr:colOff>44450</xdr:colOff>
      <xdr:row>62</xdr:row>
      <xdr:rowOff>52292</xdr:rowOff>
    </xdr:to>
    <xdr:cxnSp macro="">
      <xdr:nvCxnSpPr>
        <xdr:cNvPr id="324" name="直線コネクタ 323"/>
        <xdr:cNvCxnSpPr/>
      </xdr:nvCxnSpPr>
      <xdr:spPr>
        <a:xfrm>
          <a:off x="15290800" y="106291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139891</xdr:rowOff>
    </xdr:from>
    <xdr:to>
      <xdr:col>72</xdr:col>
      <xdr:colOff>203200</xdr:colOff>
      <xdr:row>61</xdr:row>
      <xdr:rowOff>170656</xdr:rowOff>
    </xdr:to>
    <xdr:cxnSp macro="">
      <xdr:nvCxnSpPr>
        <xdr:cNvPr id="327" name="直線コネクタ 326"/>
        <xdr:cNvCxnSpPr/>
      </xdr:nvCxnSpPr>
      <xdr:spPr>
        <a:xfrm>
          <a:off x="14401800" y="10598341"/>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9" name="テキスト ボックス 328"/>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138684</xdr:rowOff>
    </xdr:from>
    <xdr:to>
      <xdr:col>68</xdr:col>
      <xdr:colOff>152400</xdr:colOff>
      <xdr:row>61</xdr:row>
      <xdr:rowOff>139891</xdr:rowOff>
    </xdr:to>
    <xdr:cxnSp macro="">
      <xdr:nvCxnSpPr>
        <xdr:cNvPr id="330" name="直線コネクタ 329"/>
        <xdr:cNvCxnSpPr/>
      </xdr:nvCxnSpPr>
      <xdr:spPr>
        <a:xfrm>
          <a:off x="13512800" y="10597134"/>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1143</xdr:rowOff>
    </xdr:from>
    <xdr:to>
      <xdr:col>68</xdr:col>
      <xdr:colOff>203200</xdr:colOff>
      <xdr:row>60</xdr:row>
      <xdr:rowOff>102743</xdr:rowOff>
    </xdr:to>
    <xdr:sp macro="" textlink="">
      <xdr:nvSpPr>
        <xdr:cNvPr id="331" name="フローチャート: 判断 330"/>
        <xdr:cNvSpPr/>
      </xdr:nvSpPr>
      <xdr:spPr>
        <a:xfrm>
          <a:off x="14351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112920</xdr:rowOff>
    </xdr:from>
    <xdr:ext cx="762000" cy="259045"/>
    <xdr:sp macro="" textlink="">
      <xdr:nvSpPr>
        <xdr:cNvPr id="332" name="テキスト ボックス 331"/>
        <xdr:cNvSpPr txBox="1"/>
      </xdr:nvSpPr>
      <xdr:spPr>
        <a:xfrm>
          <a:off x="14020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161734</xdr:rowOff>
    </xdr:from>
    <xdr:to>
      <xdr:col>64</xdr:col>
      <xdr:colOff>152400</xdr:colOff>
      <xdr:row>60</xdr:row>
      <xdr:rowOff>91884</xdr:rowOff>
    </xdr:to>
    <xdr:sp macro="" textlink="">
      <xdr:nvSpPr>
        <xdr:cNvPr id="333" name="フローチャート: 判断 332"/>
        <xdr:cNvSpPr/>
      </xdr:nvSpPr>
      <xdr:spPr>
        <a:xfrm>
          <a:off x="13462000" y="1027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102061</xdr:rowOff>
    </xdr:from>
    <xdr:ext cx="762000" cy="259045"/>
    <xdr:sp macro="" textlink="">
      <xdr:nvSpPr>
        <xdr:cNvPr id="334" name="テキスト ボックス 333"/>
        <xdr:cNvSpPr txBox="1"/>
      </xdr:nvSpPr>
      <xdr:spPr>
        <a:xfrm>
          <a:off x="13131800" y="1004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23209</xdr:rowOff>
    </xdr:from>
    <xdr:to>
      <xdr:col>81</xdr:col>
      <xdr:colOff>95250</xdr:colOff>
      <xdr:row>62</xdr:row>
      <xdr:rowOff>124809</xdr:rowOff>
    </xdr:to>
    <xdr:sp macro="" textlink="">
      <xdr:nvSpPr>
        <xdr:cNvPr id="340" name="楕円 339"/>
        <xdr:cNvSpPr/>
      </xdr:nvSpPr>
      <xdr:spPr>
        <a:xfrm>
          <a:off x="16967200" y="106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166736</xdr:rowOff>
    </xdr:from>
    <xdr:ext cx="762000" cy="259045"/>
    <xdr:sp macro="" textlink="">
      <xdr:nvSpPr>
        <xdr:cNvPr id="341" name="定員管理の状況該当値テキスト"/>
        <xdr:cNvSpPr txBox="1"/>
      </xdr:nvSpPr>
      <xdr:spPr>
        <a:xfrm>
          <a:off x="17106900" y="1062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1492</xdr:rowOff>
    </xdr:from>
    <xdr:to>
      <xdr:col>77</xdr:col>
      <xdr:colOff>95250</xdr:colOff>
      <xdr:row>62</xdr:row>
      <xdr:rowOff>103092</xdr:rowOff>
    </xdr:to>
    <xdr:sp macro="" textlink="">
      <xdr:nvSpPr>
        <xdr:cNvPr id="342" name="楕円 341"/>
        <xdr:cNvSpPr/>
      </xdr:nvSpPr>
      <xdr:spPr>
        <a:xfrm>
          <a:off x="16129000" y="106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87869</xdr:rowOff>
    </xdr:from>
    <xdr:ext cx="736600" cy="259045"/>
    <xdr:sp macro="" textlink="">
      <xdr:nvSpPr>
        <xdr:cNvPr id="343" name="テキスト ボックス 342"/>
        <xdr:cNvSpPr txBox="1"/>
      </xdr:nvSpPr>
      <xdr:spPr>
        <a:xfrm>
          <a:off x="15798800" y="10717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119856</xdr:rowOff>
    </xdr:from>
    <xdr:to>
      <xdr:col>73</xdr:col>
      <xdr:colOff>44450</xdr:colOff>
      <xdr:row>62</xdr:row>
      <xdr:rowOff>50006</xdr:rowOff>
    </xdr:to>
    <xdr:sp macro="" textlink="">
      <xdr:nvSpPr>
        <xdr:cNvPr id="344" name="楕円 343"/>
        <xdr:cNvSpPr/>
      </xdr:nvSpPr>
      <xdr:spPr>
        <a:xfrm>
          <a:off x="15240000" y="1057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34783</xdr:rowOff>
    </xdr:from>
    <xdr:ext cx="762000" cy="259045"/>
    <xdr:sp macro="" textlink="">
      <xdr:nvSpPr>
        <xdr:cNvPr id="345" name="テキスト ボックス 344"/>
        <xdr:cNvSpPr txBox="1"/>
      </xdr:nvSpPr>
      <xdr:spPr>
        <a:xfrm>
          <a:off x="14909800" y="1066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89091</xdr:rowOff>
    </xdr:from>
    <xdr:to>
      <xdr:col>68</xdr:col>
      <xdr:colOff>203200</xdr:colOff>
      <xdr:row>62</xdr:row>
      <xdr:rowOff>19241</xdr:rowOff>
    </xdr:to>
    <xdr:sp macro="" textlink="">
      <xdr:nvSpPr>
        <xdr:cNvPr id="346" name="楕円 345"/>
        <xdr:cNvSpPr/>
      </xdr:nvSpPr>
      <xdr:spPr>
        <a:xfrm>
          <a:off x="14351000" y="1054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4018</xdr:rowOff>
    </xdr:from>
    <xdr:ext cx="762000" cy="259045"/>
    <xdr:sp macro="" textlink="">
      <xdr:nvSpPr>
        <xdr:cNvPr id="347" name="テキスト ボックス 346"/>
        <xdr:cNvSpPr txBox="1"/>
      </xdr:nvSpPr>
      <xdr:spPr>
        <a:xfrm>
          <a:off x="14020800" y="1063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87884</xdr:rowOff>
    </xdr:from>
    <xdr:to>
      <xdr:col>64</xdr:col>
      <xdr:colOff>152400</xdr:colOff>
      <xdr:row>62</xdr:row>
      <xdr:rowOff>18034</xdr:rowOff>
    </xdr:to>
    <xdr:sp macro="" textlink="">
      <xdr:nvSpPr>
        <xdr:cNvPr id="348" name="楕円 347"/>
        <xdr:cNvSpPr/>
      </xdr:nvSpPr>
      <xdr:spPr>
        <a:xfrm>
          <a:off x="13462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2811</xdr:rowOff>
    </xdr:from>
    <xdr:ext cx="762000" cy="259045"/>
    <xdr:sp macro="" textlink="">
      <xdr:nvSpPr>
        <xdr:cNvPr id="349" name="テキスト ボックス 348"/>
        <xdr:cNvSpPr txBox="1"/>
      </xdr:nvSpPr>
      <xdr:spPr>
        <a:xfrm>
          <a:off x="13131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普通建設事業費に係る起債の償還等に伴い上昇し、類似団体平均を上回っているが、平成１２年度から平成１６年度にかけ実施した公営住宅建設等の大型事業が終了したことにより、元利償還金は減少しており、比率も１２．７％まで低下した。</a:t>
          </a:r>
        </a:p>
        <a:p>
          <a:r>
            <a:rPr kumimoji="1" lang="ja-JP" altLang="en-US" sz="1300">
              <a:latin typeface="ＭＳ Ｐゴシック" panose="020B0600070205080204" pitchFamily="50" charset="-128"/>
              <a:ea typeface="ＭＳ Ｐゴシック" panose="020B0600070205080204" pitchFamily="50" charset="-128"/>
            </a:rPr>
            <a:t>　今後も新規発行債を必要最小限にするなど抑制し、起債に大きく頼ることのない財政運営に努める。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30988</xdr:rowOff>
    </xdr:from>
    <xdr:to>
      <xdr:col>81</xdr:col>
      <xdr:colOff>44450</xdr:colOff>
      <xdr:row>44</xdr:row>
      <xdr:rowOff>97536</xdr:rowOff>
    </xdr:to>
    <xdr:cxnSp macro="">
      <xdr:nvCxnSpPr>
        <xdr:cNvPr id="376" name="直線コネクタ 375"/>
        <xdr:cNvCxnSpPr/>
      </xdr:nvCxnSpPr>
      <xdr:spPr>
        <a:xfrm flipV="1">
          <a:off x="17018000" y="6203188"/>
          <a:ext cx="0" cy="1438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69613</xdr:rowOff>
    </xdr:from>
    <xdr:ext cx="762000" cy="259045"/>
    <xdr:sp macro="" textlink="">
      <xdr:nvSpPr>
        <xdr:cNvPr id="377" name="公債費負担の状況最小値テキスト"/>
        <xdr:cNvSpPr txBox="1"/>
      </xdr:nvSpPr>
      <xdr:spPr>
        <a:xfrm>
          <a:off x="17106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97536</xdr:rowOff>
    </xdr:from>
    <xdr:to>
      <xdr:col>81</xdr:col>
      <xdr:colOff>133350</xdr:colOff>
      <xdr:row>44</xdr:row>
      <xdr:rowOff>97536</xdr:rowOff>
    </xdr:to>
    <xdr:cxnSp macro="">
      <xdr:nvCxnSpPr>
        <xdr:cNvPr id="378" name="直線コネクタ 377"/>
        <xdr:cNvCxnSpPr/>
      </xdr:nvCxnSpPr>
      <xdr:spPr>
        <a:xfrm>
          <a:off x="16929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117365</xdr:rowOff>
    </xdr:from>
    <xdr:ext cx="762000" cy="259045"/>
    <xdr:sp macro="" textlink="">
      <xdr:nvSpPr>
        <xdr:cNvPr id="379" name="公債費負担の状況最大値テキスト"/>
        <xdr:cNvSpPr txBox="1"/>
      </xdr:nvSpPr>
      <xdr:spPr>
        <a:xfrm>
          <a:off x="17106900" y="59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30988</xdr:rowOff>
    </xdr:from>
    <xdr:to>
      <xdr:col>81</xdr:col>
      <xdr:colOff>133350</xdr:colOff>
      <xdr:row>36</xdr:row>
      <xdr:rowOff>30988</xdr:rowOff>
    </xdr:to>
    <xdr:cxnSp macro="">
      <xdr:nvCxnSpPr>
        <xdr:cNvPr id="380" name="直線コネクタ 379"/>
        <xdr:cNvCxnSpPr/>
      </xdr:nvCxnSpPr>
      <xdr:spPr>
        <a:xfrm>
          <a:off x="16929100" y="620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114554</xdr:rowOff>
    </xdr:from>
    <xdr:to>
      <xdr:col>81</xdr:col>
      <xdr:colOff>44450</xdr:colOff>
      <xdr:row>43</xdr:row>
      <xdr:rowOff>162814</xdr:rowOff>
    </xdr:to>
    <xdr:cxnSp macro="">
      <xdr:nvCxnSpPr>
        <xdr:cNvPr id="381" name="直線コネクタ 380"/>
        <xdr:cNvCxnSpPr/>
      </xdr:nvCxnSpPr>
      <xdr:spPr>
        <a:xfrm flipV="1">
          <a:off x="16179800" y="748690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2"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3" name="フローチャート: 判断 382"/>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162814</xdr:rowOff>
    </xdr:from>
    <xdr:to>
      <xdr:col>77</xdr:col>
      <xdr:colOff>44450</xdr:colOff>
      <xdr:row>44</xdr:row>
      <xdr:rowOff>29972</xdr:rowOff>
    </xdr:to>
    <xdr:cxnSp macro="">
      <xdr:nvCxnSpPr>
        <xdr:cNvPr id="384" name="直線コネクタ 383"/>
        <xdr:cNvCxnSpPr/>
      </xdr:nvCxnSpPr>
      <xdr:spPr>
        <a:xfrm flipV="1">
          <a:off x="15290800" y="75351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56896</xdr:rowOff>
    </xdr:from>
    <xdr:to>
      <xdr:col>77</xdr:col>
      <xdr:colOff>95250</xdr:colOff>
      <xdr:row>40</xdr:row>
      <xdr:rowOff>158496</xdr:rowOff>
    </xdr:to>
    <xdr:sp macro="" textlink="">
      <xdr:nvSpPr>
        <xdr:cNvPr id="385" name="フローチャート: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386" name="テキスト ボックス 385"/>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29972</xdr:rowOff>
    </xdr:from>
    <xdr:to>
      <xdr:col>72</xdr:col>
      <xdr:colOff>203200</xdr:colOff>
      <xdr:row>44</xdr:row>
      <xdr:rowOff>97536</xdr:rowOff>
    </xdr:to>
    <xdr:cxnSp macro="">
      <xdr:nvCxnSpPr>
        <xdr:cNvPr id="387" name="直線コネクタ 386"/>
        <xdr:cNvCxnSpPr/>
      </xdr:nvCxnSpPr>
      <xdr:spPr>
        <a:xfrm flipV="1">
          <a:off x="14401800" y="75737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134112</xdr:rowOff>
    </xdr:from>
    <xdr:to>
      <xdr:col>73</xdr:col>
      <xdr:colOff>44450</xdr:colOff>
      <xdr:row>41</xdr:row>
      <xdr:rowOff>64262</xdr:rowOff>
    </xdr:to>
    <xdr:sp macro="" textlink="">
      <xdr:nvSpPr>
        <xdr:cNvPr id="388" name="フローチャート: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389" name="テキスト ボックス 388"/>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97536</xdr:rowOff>
    </xdr:from>
    <xdr:to>
      <xdr:col>68</xdr:col>
      <xdr:colOff>152400</xdr:colOff>
      <xdr:row>45</xdr:row>
      <xdr:rowOff>3302</xdr:rowOff>
    </xdr:to>
    <xdr:cxnSp macro="">
      <xdr:nvCxnSpPr>
        <xdr:cNvPr id="390" name="直線コネクタ 389"/>
        <xdr:cNvCxnSpPr/>
      </xdr:nvCxnSpPr>
      <xdr:spPr>
        <a:xfrm flipV="1">
          <a:off x="13512800" y="764133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1" name="フローチャート: 判断 39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2" name="テキスト ボックス 39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3" name="フローチャート: 判断 392"/>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94" name="テキスト ボックス 393"/>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63754</xdr:rowOff>
    </xdr:from>
    <xdr:to>
      <xdr:col>81</xdr:col>
      <xdr:colOff>95250</xdr:colOff>
      <xdr:row>43</xdr:row>
      <xdr:rowOff>165354</xdr:rowOff>
    </xdr:to>
    <xdr:sp macro="" textlink="">
      <xdr:nvSpPr>
        <xdr:cNvPr id="400" name="楕円 399"/>
        <xdr:cNvSpPr/>
      </xdr:nvSpPr>
      <xdr:spPr>
        <a:xfrm>
          <a:off x="16967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35831</xdr:rowOff>
    </xdr:from>
    <xdr:ext cx="762000" cy="259045"/>
    <xdr:sp macro="" textlink="">
      <xdr:nvSpPr>
        <xdr:cNvPr id="401" name="公債費負担の状況該当値テキスト"/>
        <xdr:cNvSpPr txBox="1"/>
      </xdr:nvSpPr>
      <xdr:spPr>
        <a:xfrm>
          <a:off x="17106900" y="740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112014</xdr:rowOff>
    </xdr:from>
    <xdr:to>
      <xdr:col>77</xdr:col>
      <xdr:colOff>95250</xdr:colOff>
      <xdr:row>44</xdr:row>
      <xdr:rowOff>42164</xdr:rowOff>
    </xdr:to>
    <xdr:sp macro="" textlink="">
      <xdr:nvSpPr>
        <xdr:cNvPr id="402" name="楕円 401"/>
        <xdr:cNvSpPr/>
      </xdr:nvSpPr>
      <xdr:spPr>
        <a:xfrm>
          <a:off x="16129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26941</xdr:rowOff>
    </xdr:from>
    <xdr:ext cx="736600" cy="259045"/>
    <xdr:sp macro="" textlink="">
      <xdr:nvSpPr>
        <xdr:cNvPr id="403" name="テキスト ボックス 402"/>
        <xdr:cNvSpPr txBox="1"/>
      </xdr:nvSpPr>
      <xdr:spPr>
        <a:xfrm>
          <a:off x="15798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150622</xdr:rowOff>
    </xdr:from>
    <xdr:to>
      <xdr:col>73</xdr:col>
      <xdr:colOff>44450</xdr:colOff>
      <xdr:row>44</xdr:row>
      <xdr:rowOff>80772</xdr:rowOff>
    </xdr:to>
    <xdr:sp macro="" textlink="">
      <xdr:nvSpPr>
        <xdr:cNvPr id="404" name="楕円 403"/>
        <xdr:cNvSpPr/>
      </xdr:nvSpPr>
      <xdr:spPr>
        <a:xfrm>
          <a:off x="15240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65549</xdr:rowOff>
    </xdr:from>
    <xdr:ext cx="762000" cy="259045"/>
    <xdr:sp macro="" textlink="">
      <xdr:nvSpPr>
        <xdr:cNvPr id="405" name="テキスト ボックス 404"/>
        <xdr:cNvSpPr txBox="1"/>
      </xdr:nvSpPr>
      <xdr:spPr>
        <a:xfrm>
          <a:off x="14909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46736</xdr:rowOff>
    </xdr:from>
    <xdr:to>
      <xdr:col>68</xdr:col>
      <xdr:colOff>203200</xdr:colOff>
      <xdr:row>44</xdr:row>
      <xdr:rowOff>148336</xdr:rowOff>
    </xdr:to>
    <xdr:sp macro="" textlink="">
      <xdr:nvSpPr>
        <xdr:cNvPr id="406" name="楕円 405"/>
        <xdr:cNvSpPr/>
      </xdr:nvSpPr>
      <xdr:spPr>
        <a:xfrm>
          <a:off x="14351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133113</xdr:rowOff>
    </xdr:from>
    <xdr:ext cx="762000" cy="259045"/>
    <xdr:sp macro="" textlink="">
      <xdr:nvSpPr>
        <xdr:cNvPr id="407" name="テキスト ボックス 406"/>
        <xdr:cNvSpPr txBox="1"/>
      </xdr:nvSpPr>
      <xdr:spPr>
        <a:xfrm>
          <a:off x="14020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123952</xdr:rowOff>
    </xdr:from>
    <xdr:to>
      <xdr:col>64</xdr:col>
      <xdr:colOff>152400</xdr:colOff>
      <xdr:row>45</xdr:row>
      <xdr:rowOff>54102</xdr:rowOff>
    </xdr:to>
    <xdr:sp macro="" textlink="">
      <xdr:nvSpPr>
        <xdr:cNvPr id="408" name="楕円 407"/>
        <xdr:cNvSpPr/>
      </xdr:nvSpPr>
      <xdr:spPr>
        <a:xfrm>
          <a:off x="13462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38879</xdr:rowOff>
    </xdr:from>
    <xdr:ext cx="762000" cy="259045"/>
    <xdr:sp macro="" textlink="">
      <xdr:nvSpPr>
        <xdr:cNvPr id="409" name="テキスト ボックス 408"/>
        <xdr:cNvSpPr txBox="1"/>
      </xdr:nvSpPr>
      <xdr:spPr>
        <a:xfrm>
          <a:off x="13131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２年度から１６年度にかけて実施した公営住宅建設事業（３団地９９戸、起債１３．６億円）等により、類似団体平均を大幅に上回っているが、予定された大型事業はほぼ終了し、職員数の減により退職手当負担見込額が減少するなど、比率は着実に減少している（前年度比３．０ポイント低下）。</a:t>
          </a:r>
        </a:p>
        <a:p>
          <a:r>
            <a:rPr kumimoji="1" lang="ja-JP" altLang="en-US" sz="1300">
              <a:latin typeface="ＭＳ Ｐゴシック" panose="020B0600070205080204" pitchFamily="50" charset="-128"/>
              <a:ea typeface="ＭＳ Ｐゴシック" panose="020B0600070205080204" pitchFamily="50" charset="-128"/>
            </a:rPr>
            <a:t>　今後も、新規発行債は交付税措置のあるものを原則とし、発行そのものも必要最小限にするなど抑制を行い、財政の健全化に努める。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38" name="直線コネクタ 437"/>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39"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0" name="直線コネクタ 439"/>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111802</xdr:rowOff>
    </xdr:from>
    <xdr:to>
      <xdr:col>81</xdr:col>
      <xdr:colOff>44450</xdr:colOff>
      <xdr:row>15</xdr:row>
      <xdr:rowOff>135932</xdr:rowOff>
    </xdr:to>
    <xdr:cxnSp macro="">
      <xdr:nvCxnSpPr>
        <xdr:cNvPr id="443" name="直線コネクタ 442"/>
        <xdr:cNvCxnSpPr/>
      </xdr:nvCxnSpPr>
      <xdr:spPr>
        <a:xfrm flipV="1">
          <a:off x="16179800" y="268355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135932</xdr:rowOff>
    </xdr:from>
    <xdr:to>
      <xdr:col>77</xdr:col>
      <xdr:colOff>44450</xdr:colOff>
      <xdr:row>16</xdr:row>
      <xdr:rowOff>47329</xdr:rowOff>
    </xdr:to>
    <xdr:cxnSp macro="">
      <xdr:nvCxnSpPr>
        <xdr:cNvPr id="446" name="直線コネクタ 445"/>
        <xdr:cNvCxnSpPr/>
      </xdr:nvCxnSpPr>
      <xdr:spPr>
        <a:xfrm flipV="1">
          <a:off x="15290800" y="2707682"/>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47329</xdr:rowOff>
    </xdr:from>
    <xdr:to>
      <xdr:col>72</xdr:col>
      <xdr:colOff>203200</xdr:colOff>
      <xdr:row>17</xdr:row>
      <xdr:rowOff>48006</xdr:rowOff>
    </xdr:to>
    <xdr:cxnSp macro="">
      <xdr:nvCxnSpPr>
        <xdr:cNvPr id="449" name="直線コネクタ 448"/>
        <xdr:cNvCxnSpPr/>
      </xdr:nvCxnSpPr>
      <xdr:spPr>
        <a:xfrm flipV="1">
          <a:off x="14401800" y="2790529"/>
          <a:ext cx="889000" cy="17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0" name="フローチャート: 判断 449"/>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1" name="テキスト ボックス 450"/>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48006</xdr:rowOff>
    </xdr:from>
    <xdr:to>
      <xdr:col>68</xdr:col>
      <xdr:colOff>152400</xdr:colOff>
      <xdr:row>17</xdr:row>
      <xdr:rowOff>76158</xdr:rowOff>
    </xdr:to>
    <xdr:cxnSp macro="">
      <xdr:nvCxnSpPr>
        <xdr:cNvPr id="452" name="直線コネクタ 451"/>
        <xdr:cNvCxnSpPr/>
      </xdr:nvCxnSpPr>
      <xdr:spPr>
        <a:xfrm flipV="1">
          <a:off x="13512800" y="296265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63542</xdr:rowOff>
    </xdr:from>
    <xdr:to>
      <xdr:col>68</xdr:col>
      <xdr:colOff>203200</xdr:colOff>
      <xdr:row>14</xdr:row>
      <xdr:rowOff>165142</xdr:rowOff>
    </xdr:to>
    <xdr:sp macro="" textlink="">
      <xdr:nvSpPr>
        <xdr:cNvPr id="453" name="フローチャート: 判断 452"/>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3869</xdr:rowOff>
    </xdr:from>
    <xdr:ext cx="762000" cy="259045"/>
    <xdr:sp macro="" textlink="">
      <xdr:nvSpPr>
        <xdr:cNvPr id="454" name="テキスト ボックス 453"/>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55" name="フローチャート: 判断 454"/>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24782</xdr:rowOff>
    </xdr:from>
    <xdr:ext cx="762000" cy="259045"/>
    <xdr:sp macro="" textlink="">
      <xdr:nvSpPr>
        <xdr:cNvPr id="456" name="テキスト ボックス 455"/>
        <xdr:cNvSpPr txBox="1"/>
      </xdr:nvSpPr>
      <xdr:spPr>
        <a:xfrm>
          <a:off x="13131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61002</xdr:rowOff>
    </xdr:from>
    <xdr:to>
      <xdr:col>81</xdr:col>
      <xdr:colOff>95250</xdr:colOff>
      <xdr:row>15</xdr:row>
      <xdr:rowOff>162602</xdr:rowOff>
    </xdr:to>
    <xdr:sp macro="" textlink="">
      <xdr:nvSpPr>
        <xdr:cNvPr id="462" name="楕円 461"/>
        <xdr:cNvSpPr/>
      </xdr:nvSpPr>
      <xdr:spPr>
        <a:xfrm>
          <a:off x="16967200" y="26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33079</xdr:rowOff>
    </xdr:from>
    <xdr:ext cx="762000" cy="259045"/>
    <xdr:sp macro="" textlink="">
      <xdr:nvSpPr>
        <xdr:cNvPr id="463" name="将来負担の状況該当値テキスト"/>
        <xdr:cNvSpPr txBox="1"/>
      </xdr:nvSpPr>
      <xdr:spPr>
        <a:xfrm>
          <a:off x="17106900" y="260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85132</xdr:rowOff>
    </xdr:from>
    <xdr:to>
      <xdr:col>77</xdr:col>
      <xdr:colOff>95250</xdr:colOff>
      <xdr:row>16</xdr:row>
      <xdr:rowOff>15282</xdr:rowOff>
    </xdr:to>
    <xdr:sp macro="" textlink="">
      <xdr:nvSpPr>
        <xdr:cNvPr id="464" name="楕円 463"/>
        <xdr:cNvSpPr/>
      </xdr:nvSpPr>
      <xdr:spPr>
        <a:xfrm>
          <a:off x="16129000" y="26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59</xdr:rowOff>
    </xdr:from>
    <xdr:ext cx="736600" cy="259045"/>
    <xdr:sp macro="" textlink="">
      <xdr:nvSpPr>
        <xdr:cNvPr id="465" name="テキスト ボックス 464"/>
        <xdr:cNvSpPr txBox="1"/>
      </xdr:nvSpPr>
      <xdr:spPr>
        <a:xfrm>
          <a:off x="15798800" y="2743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167979</xdr:rowOff>
    </xdr:from>
    <xdr:to>
      <xdr:col>73</xdr:col>
      <xdr:colOff>44450</xdr:colOff>
      <xdr:row>16</xdr:row>
      <xdr:rowOff>98129</xdr:rowOff>
    </xdr:to>
    <xdr:sp macro="" textlink="">
      <xdr:nvSpPr>
        <xdr:cNvPr id="466" name="楕円 465"/>
        <xdr:cNvSpPr/>
      </xdr:nvSpPr>
      <xdr:spPr>
        <a:xfrm>
          <a:off x="15240000" y="273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82906</xdr:rowOff>
    </xdr:from>
    <xdr:ext cx="762000" cy="259045"/>
    <xdr:sp macro="" textlink="">
      <xdr:nvSpPr>
        <xdr:cNvPr id="467" name="テキスト ボックス 466"/>
        <xdr:cNvSpPr txBox="1"/>
      </xdr:nvSpPr>
      <xdr:spPr>
        <a:xfrm>
          <a:off x="14909800" y="282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168656</xdr:rowOff>
    </xdr:from>
    <xdr:to>
      <xdr:col>68</xdr:col>
      <xdr:colOff>203200</xdr:colOff>
      <xdr:row>17</xdr:row>
      <xdr:rowOff>98806</xdr:rowOff>
    </xdr:to>
    <xdr:sp macro="" textlink="">
      <xdr:nvSpPr>
        <xdr:cNvPr id="468" name="楕円 467"/>
        <xdr:cNvSpPr/>
      </xdr:nvSpPr>
      <xdr:spPr>
        <a:xfrm>
          <a:off x="143510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83583</xdr:rowOff>
    </xdr:from>
    <xdr:ext cx="762000" cy="259045"/>
    <xdr:sp macro="" textlink="">
      <xdr:nvSpPr>
        <xdr:cNvPr id="469" name="テキスト ボックス 468"/>
        <xdr:cNvSpPr txBox="1"/>
      </xdr:nvSpPr>
      <xdr:spPr>
        <a:xfrm>
          <a:off x="14020800" y="29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25358</xdr:rowOff>
    </xdr:from>
    <xdr:to>
      <xdr:col>64</xdr:col>
      <xdr:colOff>152400</xdr:colOff>
      <xdr:row>17</xdr:row>
      <xdr:rowOff>126958</xdr:rowOff>
    </xdr:to>
    <xdr:sp macro="" textlink="">
      <xdr:nvSpPr>
        <xdr:cNvPr id="470" name="楕円 469"/>
        <xdr:cNvSpPr/>
      </xdr:nvSpPr>
      <xdr:spPr>
        <a:xfrm>
          <a:off x="13462000" y="2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111735</xdr:rowOff>
    </xdr:from>
    <xdr:ext cx="762000" cy="259045"/>
    <xdr:sp macro="" textlink="">
      <xdr:nvSpPr>
        <xdr:cNvPr id="471" name="テキスト ボックス 470"/>
        <xdr:cNvSpPr txBox="1"/>
      </xdr:nvSpPr>
      <xdr:spPr>
        <a:xfrm>
          <a:off x="13131800" y="302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5,517
5,431
310.76
5,374,615
5,243,272
131,343
3,148,784
4,755,111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から新規採用抑制等を行っているが、人件費にかかる経常収支比率は類似団体平均をやや上回っている。事務事業の民間委託等を推進しており、さらに退職者不補充分を一部臨時職員や再任用職員で対応することにより、今後もさらに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78994</xdr:rowOff>
    </xdr:to>
    <xdr:cxnSp macro="">
      <xdr:nvCxnSpPr>
        <xdr:cNvPr id="64" name="直線コネクタ 63"/>
        <xdr:cNvCxnSpPr/>
      </xdr:nvCxnSpPr>
      <xdr:spPr>
        <a:xfrm>
          <a:off x="3987800" y="63586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14986</xdr:rowOff>
    </xdr:to>
    <xdr:cxnSp macro="">
      <xdr:nvCxnSpPr>
        <xdr:cNvPr id="67" name="直線コネクタ 66"/>
        <xdr:cNvCxnSpPr/>
      </xdr:nvCxnSpPr>
      <xdr:spPr>
        <a:xfrm>
          <a:off x="3098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51562</xdr:rowOff>
    </xdr:to>
    <xdr:cxnSp macro="">
      <xdr:nvCxnSpPr>
        <xdr:cNvPr id="70" name="直線コネクタ 69"/>
        <xdr:cNvCxnSpPr/>
      </xdr:nvCxnSpPr>
      <xdr:spPr>
        <a:xfrm flipV="1">
          <a:off x="2209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51562</xdr:rowOff>
    </xdr:to>
    <xdr:cxnSp macro="">
      <xdr:nvCxnSpPr>
        <xdr:cNvPr id="73" name="直線コネクタ 72"/>
        <xdr:cNvCxnSpPr/>
      </xdr:nvCxnSpPr>
      <xdr:spPr>
        <a:xfrm>
          <a:off x="1320800" y="6386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86" name="テキスト ボックス 85"/>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88" name="テキスト ボックス 87"/>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90" name="テキスト ボックス 89"/>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高くなっているのは、退職者不補充分の臨時職員対応や業務の民間委託により、職員人件費等から物件費（賃金・委託料）へのシフトがあったためである。具体的には、道路維持管理、スクールバス等の車両の運行、学校給食業務等が挙げられ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今後も事務事業の見直しを図り、需用費等他の物件費の抑制及び削減に努める。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109855</xdr:rowOff>
    </xdr:from>
    <xdr:to>
      <xdr:col>82</xdr:col>
      <xdr:colOff>107950</xdr:colOff>
      <xdr:row>17</xdr:row>
      <xdr:rowOff>24130</xdr:rowOff>
    </xdr:to>
    <xdr:cxnSp macro="">
      <xdr:nvCxnSpPr>
        <xdr:cNvPr id="121" name="直線コネクタ 120"/>
        <xdr:cNvCxnSpPr/>
      </xdr:nvCxnSpPr>
      <xdr:spPr>
        <a:xfrm>
          <a:off x="15671800" y="285305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41275</xdr:rowOff>
    </xdr:from>
    <xdr:to>
      <xdr:col>78</xdr:col>
      <xdr:colOff>69850</xdr:colOff>
      <xdr:row>16</xdr:row>
      <xdr:rowOff>109855</xdr:rowOff>
    </xdr:to>
    <xdr:cxnSp macro="">
      <xdr:nvCxnSpPr>
        <xdr:cNvPr id="124" name="直線コネクタ 123"/>
        <xdr:cNvCxnSpPr/>
      </xdr:nvCxnSpPr>
      <xdr:spPr>
        <a:xfrm>
          <a:off x="14782800" y="27844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41275</xdr:rowOff>
    </xdr:from>
    <xdr:to>
      <xdr:col>73</xdr:col>
      <xdr:colOff>180975</xdr:colOff>
      <xdr:row>16</xdr:row>
      <xdr:rowOff>92710</xdr:rowOff>
    </xdr:to>
    <xdr:cxnSp macro="">
      <xdr:nvCxnSpPr>
        <xdr:cNvPr id="127" name="直線コネクタ 126"/>
        <xdr:cNvCxnSpPr/>
      </xdr:nvCxnSpPr>
      <xdr:spPr>
        <a:xfrm flipV="1">
          <a:off x="13893800" y="27844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29845</xdr:rowOff>
    </xdr:from>
    <xdr:to>
      <xdr:col>69</xdr:col>
      <xdr:colOff>92075</xdr:colOff>
      <xdr:row>16</xdr:row>
      <xdr:rowOff>92710</xdr:rowOff>
    </xdr:to>
    <xdr:cxnSp macro="">
      <xdr:nvCxnSpPr>
        <xdr:cNvPr id="130" name="直線コネクタ 129"/>
        <xdr:cNvCxnSpPr/>
      </xdr:nvCxnSpPr>
      <xdr:spPr>
        <a:xfrm>
          <a:off x="13004800" y="27730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0" name="楕円 139"/>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1"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59055</xdr:rowOff>
    </xdr:from>
    <xdr:to>
      <xdr:col>78</xdr:col>
      <xdr:colOff>120650</xdr:colOff>
      <xdr:row>16</xdr:row>
      <xdr:rowOff>160655</xdr:rowOff>
    </xdr:to>
    <xdr:sp macro="" textlink="">
      <xdr:nvSpPr>
        <xdr:cNvPr id="142" name="楕円 141"/>
        <xdr:cNvSpPr/>
      </xdr:nvSpPr>
      <xdr:spPr>
        <a:xfrm>
          <a:off x="15621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145432</xdr:rowOff>
    </xdr:from>
    <xdr:ext cx="736600" cy="259045"/>
    <xdr:sp macro="" textlink="">
      <xdr:nvSpPr>
        <xdr:cNvPr id="143" name="テキスト ボックス 142"/>
        <xdr:cNvSpPr txBox="1"/>
      </xdr:nvSpPr>
      <xdr:spPr>
        <a:xfrm>
          <a:off x="15290800" y="2888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161925</xdr:rowOff>
    </xdr:from>
    <xdr:to>
      <xdr:col>74</xdr:col>
      <xdr:colOff>31750</xdr:colOff>
      <xdr:row>16</xdr:row>
      <xdr:rowOff>92075</xdr:rowOff>
    </xdr:to>
    <xdr:sp macro="" textlink="">
      <xdr:nvSpPr>
        <xdr:cNvPr id="144" name="楕円 143"/>
        <xdr:cNvSpPr/>
      </xdr:nvSpPr>
      <xdr:spPr>
        <a:xfrm>
          <a:off x="14732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76852</xdr:rowOff>
    </xdr:from>
    <xdr:ext cx="762000" cy="259045"/>
    <xdr:sp macro="" textlink="">
      <xdr:nvSpPr>
        <xdr:cNvPr id="145" name="テキスト ボックス 144"/>
        <xdr:cNvSpPr txBox="1"/>
      </xdr:nvSpPr>
      <xdr:spPr>
        <a:xfrm>
          <a:off x="14401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41910</xdr:rowOff>
    </xdr:from>
    <xdr:to>
      <xdr:col>69</xdr:col>
      <xdr:colOff>142875</xdr:colOff>
      <xdr:row>16</xdr:row>
      <xdr:rowOff>143510</xdr:rowOff>
    </xdr:to>
    <xdr:sp macro="" textlink="">
      <xdr:nvSpPr>
        <xdr:cNvPr id="146" name="楕円 145"/>
        <xdr:cNvSpPr/>
      </xdr:nvSpPr>
      <xdr:spPr>
        <a:xfrm>
          <a:off x="13843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128287</xdr:rowOff>
    </xdr:from>
    <xdr:ext cx="762000" cy="259045"/>
    <xdr:sp macro="" textlink="">
      <xdr:nvSpPr>
        <xdr:cNvPr id="147" name="テキスト ボックス 146"/>
        <xdr:cNvSpPr txBox="1"/>
      </xdr:nvSpPr>
      <xdr:spPr>
        <a:xfrm>
          <a:off x="13512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150495</xdr:rowOff>
    </xdr:from>
    <xdr:to>
      <xdr:col>65</xdr:col>
      <xdr:colOff>53975</xdr:colOff>
      <xdr:row>16</xdr:row>
      <xdr:rowOff>80645</xdr:rowOff>
    </xdr:to>
    <xdr:sp macro="" textlink="">
      <xdr:nvSpPr>
        <xdr:cNvPr id="148" name="楕円 147"/>
        <xdr:cNvSpPr/>
      </xdr:nvSpPr>
      <xdr:spPr>
        <a:xfrm>
          <a:off x="129540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65422</xdr:rowOff>
    </xdr:from>
    <xdr:ext cx="762000" cy="259045"/>
    <xdr:sp macro="" textlink="">
      <xdr:nvSpPr>
        <xdr:cNvPr id="149" name="テキスト ボックス 148"/>
        <xdr:cNvSpPr txBox="1"/>
      </xdr:nvSpPr>
      <xdr:spPr>
        <a:xfrm>
          <a:off x="12623800" y="280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国等による福祉関連事業が増加傾向にあるため、扶助費に係る経常収支比率は一定程度の水準を保ったままにあるが、単独事業に関しては、事業の見直しにより類似団体平均に比べ低い値で推移している。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今後も引き続き、事業の緊急度や重要度を考慮しつつ事業の見直しを図っていく。　</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53</xdr:row>
      <xdr:rowOff>127000</xdr:rowOff>
    </xdr:to>
    <xdr:cxnSp macro="">
      <xdr:nvCxnSpPr>
        <xdr:cNvPr id="182" name="直線コネクタ 181"/>
        <xdr:cNvCxnSpPr/>
      </xdr:nvCxnSpPr>
      <xdr:spPr>
        <a:xfrm>
          <a:off x="3987800" y="9213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127000</xdr:rowOff>
    </xdr:to>
    <xdr:cxnSp macro="">
      <xdr:nvCxnSpPr>
        <xdr:cNvPr id="185" name="直線コネクタ 184"/>
        <xdr:cNvCxnSpPr/>
      </xdr:nvCxnSpPr>
      <xdr:spPr>
        <a:xfrm>
          <a:off x="3098800" y="913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165100</xdr:rowOff>
    </xdr:to>
    <xdr:cxnSp macro="">
      <xdr:nvCxnSpPr>
        <xdr:cNvPr id="188" name="直線コネクタ 187"/>
        <xdr:cNvCxnSpPr/>
      </xdr:nvCxnSpPr>
      <xdr:spPr>
        <a:xfrm flipV="1">
          <a:off x="2209800" y="9137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88900</xdr:rowOff>
    </xdr:from>
    <xdr:to>
      <xdr:col>11</xdr:col>
      <xdr:colOff>9525</xdr:colOff>
      <xdr:row>53</xdr:row>
      <xdr:rowOff>165100</xdr:rowOff>
    </xdr:to>
    <xdr:cxnSp macro="">
      <xdr:nvCxnSpPr>
        <xdr:cNvPr id="191" name="直線コネクタ 190"/>
        <xdr:cNvCxnSpPr/>
      </xdr:nvCxnSpPr>
      <xdr:spPr>
        <a:xfrm>
          <a:off x="1320800" y="9175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192" name="フローチャート: 判断 191"/>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3" name="テキスト ボックス 192"/>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194" name="フローチャート: 判断 193"/>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86377</xdr:rowOff>
    </xdr:from>
    <xdr:ext cx="762000" cy="259045"/>
    <xdr:sp macro="" textlink="">
      <xdr:nvSpPr>
        <xdr:cNvPr id="195" name="テキスト ボックス 194"/>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1" name="楕円 200"/>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02" name="扶助費該当値テキスト"/>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3" name="楕円 202"/>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4" name="テキスト ボックス 203"/>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5" name="楕円 204"/>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6" name="テキスト ボックス 205"/>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07" name="楕円 206"/>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08" name="テキスト ボックス 207"/>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38100</xdr:rowOff>
    </xdr:from>
    <xdr:to>
      <xdr:col>6</xdr:col>
      <xdr:colOff>171450</xdr:colOff>
      <xdr:row>53</xdr:row>
      <xdr:rowOff>139700</xdr:rowOff>
    </xdr:to>
    <xdr:sp macro="" textlink="">
      <xdr:nvSpPr>
        <xdr:cNvPr id="209" name="楕円 208"/>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149877</xdr:rowOff>
    </xdr:from>
    <xdr:ext cx="762000" cy="259045"/>
    <xdr:sp macro="" textlink="">
      <xdr:nvSpPr>
        <xdr:cNvPr id="210" name="テキスト ボックス 209"/>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常収支比率が高くなっているのは、平成４年に供用開始した公共下水道事業に対する繰出や、国民健康保険特別会計の財政状態の悪化に伴う繰出、高齢化の進展に伴う介護保険特別会計及び後期高齢者医療特別会計の繰出が多額であること、また、冬期間の除雪、公共施設の老朽化に伴う維持補修費の増が要因となっている。</a:t>
          </a:r>
        </a:p>
        <a:p>
          <a:r>
            <a:rPr kumimoji="1" lang="ja-JP" altLang="en-US" sz="1200">
              <a:latin typeface="ＭＳ Ｐゴシック" panose="020B0600070205080204" pitchFamily="50" charset="-128"/>
              <a:ea typeface="ＭＳ Ｐゴシック" panose="020B0600070205080204" pitchFamily="50" charset="-128"/>
            </a:rPr>
            <a:t>　維持補修費については今後の増加も考えられるが、下水道会計については経営改善により繰出金の抑制に努める。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49276</xdr:rowOff>
    </xdr:from>
    <xdr:to>
      <xdr:col>82</xdr:col>
      <xdr:colOff>107950</xdr:colOff>
      <xdr:row>58</xdr:row>
      <xdr:rowOff>85852</xdr:rowOff>
    </xdr:to>
    <xdr:cxnSp macro="">
      <xdr:nvCxnSpPr>
        <xdr:cNvPr id="240" name="直線コネクタ 239"/>
        <xdr:cNvCxnSpPr/>
      </xdr:nvCxnSpPr>
      <xdr:spPr>
        <a:xfrm>
          <a:off x="15671800" y="99933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156718</xdr:rowOff>
    </xdr:from>
    <xdr:to>
      <xdr:col>78</xdr:col>
      <xdr:colOff>69850</xdr:colOff>
      <xdr:row>58</xdr:row>
      <xdr:rowOff>49276</xdr:rowOff>
    </xdr:to>
    <xdr:cxnSp macro="">
      <xdr:nvCxnSpPr>
        <xdr:cNvPr id="243" name="直線コネクタ 242"/>
        <xdr:cNvCxnSpPr/>
      </xdr:nvCxnSpPr>
      <xdr:spPr>
        <a:xfrm>
          <a:off x="14782800" y="9929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124714</xdr:rowOff>
    </xdr:from>
    <xdr:to>
      <xdr:col>73</xdr:col>
      <xdr:colOff>180975</xdr:colOff>
      <xdr:row>57</xdr:row>
      <xdr:rowOff>156718</xdr:rowOff>
    </xdr:to>
    <xdr:cxnSp macro="">
      <xdr:nvCxnSpPr>
        <xdr:cNvPr id="246" name="直線コネクタ 245"/>
        <xdr:cNvCxnSpPr/>
      </xdr:nvCxnSpPr>
      <xdr:spPr>
        <a:xfrm>
          <a:off x="13893800" y="9897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124714</xdr:rowOff>
    </xdr:to>
    <xdr:cxnSp macro="">
      <xdr:nvCxnSpPr>
        <xdr:cNvPr id="249" name="直線コネクタ 248"/>
        <xdr:cNvCxnSpPr/>
      </xdr:nvCxnSpPr>
      <xdr:spPr>
        <a:xfrm>
          <a:off x="13004800" y="98242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0" name="フローチャート: 判断 249"/>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51" name="テキスト ボックス 250"/>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52" name="フローチャート: 判断 251"/>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30243</xdr:rowOff>
    </xdr:from>
    <xdr:ext cx="762000" cy="259045"/>
    <xdr:sp macro="" textlink="">
      <xdr:nvSpPr>
        <xdr:cNvPr id="253" name="テキスト ボックス 252"/>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35052</xdr:rowOff>
    </xdr:from>
    <xdr:to>
      <xdr:col>82</xdr:col>
      <xdr:colOff>158750</xdr:colOff>
      <xdr:row>58</xdr:row>
      <xdr:rowOff>136652</xdr:rowOff>
    </xdr:to>
    <xdr:sp macro="" textlink="">
      <xdr:nvSpPr>
        <xdr:cNvPr id="259" name="楕円 258"/>
        <xdr:cNvSpPr/>
      </xdr:nvSpPr>
      <xdr:spPr>
        <a:xfrm>
          <a:off x="164592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7129</xdr:rowOff>
    </xdr:from>
    <xdr:ext cx="762000" cy="259045"/>
    <xdr:sp macro="" textlink="">
      <xdr:nvSpPr>
        <xdr:cNvPr id="260" name="その他該当値テキスト"/>
        <xdr:cNvSpPr txBox="1"/>
      </xdr:nvSpPr>
      <xdr:spPr>
        <a:xfrm>
          <a:off x="165989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169926</xdr:rowOff>
    </xdr:from>
    <xdr:to>
      <xdr:col>78</xdr:col>
      <xdr:colOff>120650</xdr:colOff>
      <xdr:row>58</xdr:row>
      <xdr:rowOff>100076</xdr:rowOff>
    </xdr:to>
    <xdr:sp macro="" textlink="">
      <xdr:nvSpPr>
        <xdr:cNvPr id="261" name="楕円 260"/>
        <xdr:cNvSpPr/>
      </xdr:nvSpPr>
      <xdr:spPr>
        <a:xfrm>
          <a:off x="15621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84853</xdr:rowOff>
    </xdr:from>
    <xdr:ext cx="736600" cy="259045"/>
    <xdr:sp macro="" textlink="">
      <xdr:nvSpPr>
        <xdr:cNvPr id="262" name="テキスト ボックス 261"/>
        <xdr:cNvSpPr txBox="1"/>
      </xdr:nvSpPr>
      <xdr:spPr>
        <a:xfrm>
          <a:off x="15290800" y="1002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105918</xdr:rowOff>
    </xdr:from>
    <xdr:to>
      <xdr:col>74</xdr:col>
      <xdr:colOff>31750</xdr:colOff>
      <xdr:row>58</xdr:row>
      <xdr:rowOff>36068</xdr:rowOff>
    </xdr:to>
    <xdr:sp macro="" textlink="">
      <xdr:nvSpPr>
        <xdr:cNvPr id="263" name="楕円 262"/>
        <xdr:cNvSpPr/>
      </xdr:nvSpPr>
      <xdr:spPr>
        <a:xfrm>
          <a:off x="14732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20845</xdr:rowOff>
    </xdr:from>
    <xdr:ext cx="762000" cy="259045"/>
    <xdr:sp macro="" textlink="">
      <xdr:nvSpPr>
        <xdr:cNvPr id="264" name="テキスト ボックス 263"/>
        <xdr:cNvSpPr txBox="1"/>
      </xdr:nvSpPr>
      <xdr:spPr>
        <a:xfrm>
          <a:off x="14401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73914</xdr:rowOff>
    </xdr:from>
    <xdr:to>
      <xdr:col>69</xdr:col>
      <xdr:colOff>142875</xdr:colOff>
      <xdr:row>58</xdr:row>
      <xdr:rowOff>4064</xdr:rowOff>
    </xdr:to>
    <xdr:sp macro="" textlink="">
      <xdr:nvSpPr>
        <xdr:cNvPr id="265" name="楕円 264"/>
        <xdr:cNvSpPr/>
      </xdr:nvSpPr>
      <xdr:spPr>
        <a:xfrm>
          <a:off x="13843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160291</xdr:rowOff>
    </xdr:from>
    <xdr:ext cx="762000" cy="259045"/>
    <xdr:sp macro="" textlink="">
      <xdr:nvSpPr>
        <xdr:cNvPr id="266" name="テキスト ボックス 265"/>
        <xdr:cNvSpPr txBox="1"/>
      </xdr:nvSpPr>
      <xdr:spPr>
        <a:xfrm>
          <a:off x="13512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67" name="楕円 266"/>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68" name="テキスト ボックス 267"/>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が支出している各種団体等の補助金については、その団体の行う事業内容や事務量等を十分考慮したうえで予算措置を行うなど、不必要な支出がないよう適正化に努めているため、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今後も引き続き、適正化に努める。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10414</xdr:rowOff>
    </xdr:to>
    <xdr:cxnSp macro="">
      <xdr:nvCxnSpPr>
        <xdr:cNvPr id="298" name="直線コネクタ 297"/>
        <xdr:cNvCxnSpPr/>
      </xdr:nvCxnSpPr>
      <xdr:spPr>
        <a:xfrm>
          <a:off x="15671800" y="60065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28702</xdr:rowOff>
    </xdr:to>
    <xdr:cxnSp macro="">
      <xdr:nvCxnSpPr>
        <xdr:cNvPr id="301" name="直線コネクタ 300"/>
        <xdr:cNvCxnSpPr/>
      </xdr:nvCxnSpPr>
      <xdr:spPr>
        <a:xfrm flipV="1">
          <a:off x="14782800" y="6006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xdr:rowOff>
    </xdr:from>
    <xdr:to>
      <xdr:col>73</xdr:col>
      <xdr:colOff>180975</xdr:colOff>
      <xdr:row>35</xdr:row>
      <xdr:rowOff>28702</xdr:rowOff>
    </xdr:to>
    <xdr:cxnSp macro="">
      <xdr:nvCxnSpPr>
        <xdr:cNvPr id="304" name="直線コネクタ 303"/>
        <xdr:cNvCxnSpPr/>
      </xdr:nvCxnSpPr>
      <xdr:spPr>
        <a:xfrm>
          <a:off x="13893800" y="60111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06" name="テキスト ボックス 305"/>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10414</xdr:rowOff>
    </xdr:to>
    <xdr:cxnSp macro="">
      <xdr:nvCxnSpPr>
        <xdr:cNvPr id="307" name="直線コネクタ 306"/>
        <xdr:cNvCxnSpPr/>
      </xdr:nvCxnSpPr>
      <xdr:spPr>
        <a:xfrm>
          <a:off x="13004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09" name="テキスト ボックス 308"/>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0" name="フローチャート: 判断 309"/>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1" name="テキスト ボックス 310"/>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17" name="楕円 316"/>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147591</xdr:rowOff>
    </xdr:from>
    <xdr:ext cx="762000" cy="259045"/>
    <xdr:sp macro="" textlink="">
      <xdr:nvSpPr>
        <xdr:cNvPr id="318" name="補助費等該当値テキスト"/>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19" name="楕円 318"/>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20" name="テキスト ボックス 319"/>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21" name="楕円 320"/>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22" name="テキスト ボックス 321"/>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23" name="楕円 322"/>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24" name="テキスト ボックス 323"/>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5" name="楕円 324"/>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6" name="テキスト ボックス 325"/>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２年度から平成１６年度までの大型事業実施による起債の元利償還金により、公債費負担は類似団体平均を１．６ポイント上回ることになっているが、平成１９年度に公債費負担適正化計画を策定し、公債費の金額自体は１９年度をピークに減少に転じている。</a:t>
          </a:r>
        </a:p>
        <a:p>
          <a:r>
            <a:rPr kumimoji="1" lang="ja-JP" altLang="en-US" sz="1300">
              <a:latin typeface="ＭＳ Ｐゴシック" panose="020B0600070205080204" pitchFamily="50" charset="-128"/>
              <a:ea typeface="ＭＳ Ｐゴシック" panose="020B0600070205080204" pitchFamily="50" charset="-128"/>
            </a:rPr>
            <a:t>　今後も事業の重要度や緊急度を十分考慮し、普通建設事業に係る地方債の発行抑制を図っていく。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77</xdr:row>
      <xdr:rowOff>156718</xdr:rowOff>
    </xdr:to>
    <xdr:cxnSp macro="">
      <xdr:nvCxnSpPr>
        <xdr:cNvPr id="356" name="直線コネクタ 355"/>
        <xdr:cNvCxnSpPr/>
      </xdr:nvCxnSpPr>
      <xdr:spPr>
        <a:xfrm>
          <a:off x="3987800" y="133492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147574</xdr:rowOff>
    </xdr:to>
    <xdr:cxnSp macro="">
      <xdr:nvCxnSpPr>
        <xdr:cNvPr id="359" name="直線コネクタ 358"/>
        <xdr:cNvCxnSpPr/>
      </xdr:nvCxnSpPr>
      <xdr:spPr>
        <a:xfrm>
          <a:off x="3098800" y="13340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26415</xdr:rowOff>
    </xdr:to>
    <xdr:cxnSp macro="">
      <xdr:nvCxnSpPr>
        <xdr:cNvPr id="362" name="直線コネクタ 361"/>
        <xdr:cNvCxnSpPr/>
      </xdr:nvCxnSpPr>
      <xdr:spPr>
        <a:xfrm flipV="1">
          <a:off x="2209800" y="133400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4" name="テキスト ボックス 363"/>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26415</xdr:rowOff>
    </xdr:to>
    <xdr:cxnSp macro="">
      <xdr:nvCxnSpPr>
        <xdr:cNvPr id="365" name="直線コネクタ 364"/>
        <xdr:cNvCxnSpPr/>
      </xdr:nvCxnSpPr>
      <xdr:spPr>
        <a:xfrm>
          <a:off x="1320800" y="133858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105918</xdr:rowOff>
    </xdr:from>
    <xdr:to>
      <xdr:col>11</xdr:col>
      <xdr:colOff>60325</xdr:colOff>
      <xdr:row>78</xdr:row>
      <xdr:rowOff>36068</xdr:rowOff>
    </xdr:to>
    <xdr:sp macro="" textlink="">
      <xdr:nvSpPr>
        <xdr:cNvPr id="366" name="フローチャート: 判断 36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46245</xdr:rowOff>
    </xdr:from>
    <xdr:ext cx="762000" cy="259045"/>
    <xdr:sp macro="" textlink="">
      <xdr:nvSpPr>
        <xdr:cNvPr id="367" name="テキスト ボックス 36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68" name="フローチャート: 判断 367"/>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69" name="テキスト ボックス 368"/>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75" name="楕円 374"/>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76"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77" name="楕円 376"/>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78" name="テキスト ボックス 377"/>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79" name="楕円 378"/>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0" name="テキスト ボックス 379"/>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81" name="楕円 380"/>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楕円 382"/>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物件費の比率が類似団体を上回っているものの、分子が比較的大きい補助費等が類似団体平均値を下回っているため、公債費以外の数値を押し下げている。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76</xdr:row>
      <xdr:rowOff>122428</xdr:rowOff>
    </xdr:to>
    <xdr:cxnSp macro="">
      <xdr:nvCxnSpPr>
        <xdr:cNvPr id="415" name="直線コネクタ 414"/>
        <xdr:cNvCxnSpPr/>
      </xdr:nvCxnSpPr>
      <xdr:spPr>
        <a:xfrm>
          <a:off x="15671800" y="1297889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168148</xdr:rowOff>
    </xdr:from>
    <xdr:to>
      <xdr:col>78</xdr:col>
      <xdr:colOff>69850</xdr:colOff>
      <xdr:row>75</xdr:row>
      <xdr:rowOff>120142</xdr:rowOff>
    </xdr:to>
    <xdr:cxnSp macro="">
      <xdr:nvCxnSpPr>
        <xdr:cNvPr id="418" name="直線コネクタ 417"/>
        <xdr:cNvCxnSpPr/>
      </xdr:nvCxnSpPr>
      <xdr:spPr>
        <a:xfrm>
          <a:off x="14782800" y="128554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75</xdr:row>
      <xdr:rowOff>60706</xdr:rowOff>
    </xdr:to>
    <xdr:cxnSp macro="">
      <xdr:nvCxnSpPr>
        <xdr:cNvPr id="421" name="直線コネクタ 420"/>
        <xdr:cNvCxnSpPr/>
      </xdr:nvCxnSpPr>
      <xdr:spPr>
        <a:xfrm flipV="1">
          <a:off x="13893800" y="128554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23" name="テキスト ボックス 422"/>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72136</xdr:rowOff>
    </xdr:from>
    <xdr:to>
      <xdr:col>69</xdr:col>
      <xdr:colOff>92075</xdr:colOff>
      <xdr:row>75</xdr:row>
      <xdr:rowOff>60706</xdr:rowOff>
    </xdr:to>
    <xdr:cxnSp macro="">
      <xdr:nvCxnSpPr>
        <xdr:cNvPr id="424" name="直線コネクタ 423"/>
        <xdr:cNvCxnSpPr/>
      </xdr:nvCxnSpPr>
      <xdr:spPr>
        <a:xfrm>
          <a:off x="13004800" y="1275943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25" name="フローチャート: 判断 42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26" name="テキスト ボックス 425"/>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27" name="フローチャート: 判断 426"/>
        <xdr:cNvSpPr/>
      </xdr:nvSpPr>
      <xdr:spPr>
        <a:xfrm>
          <a:off x="12954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137431</xdr:rowOff>
    </xdr:from>
    <xdr:ext cx="762000" cy="259045"/>
    <xdr:sp macro="" textlink="">
      <xdr:nvSpPr>
        <xdr:cNvPr id="428" name="テキスト ボックス 427"/>
        <xdr:cNvSpPr txBox="1"/>
      </xdr:nvSpPr>
      <xdr:spPr>
        <a:xfrm>
          <a:off x="12623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34" name="楕円 433"/>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43705</xdr:rowOff>
    </xdr:from>
    <xdr:ext cx="762000" cy="259045"/>
    <xdr:sp macro="" textlink="">
      <xdr:nvSpPr>
        <xdr:cNvPr id="435" name="公債費以外該当値テキスト"/>
        <xdr:cNvSpPr txBox="1"/>
      </xdr:nvSpPr>
      <xdr:spPr>
        <a:xfrm>
          <a:off x="165989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69342</xdr:rowOff>
    </xdr:from>
    <xdr:to>
      <xdr:col>78</xdr:col>
      <xdr:colOff>120650</xdr:colOff>
      <xdr:row>75</xdr:row>
      <xdr:rowOff>170942</xdr:rowOff>
    </xdr:to>
    <xdr:sp macro="" textlink="">
      <xdr:nvSpPr>
        <xdr:cNvPr id="436" name="楕円 435"/>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9669</xdr:rowOff>
    </xdr:from>
    <xdr:ext cx="736600" cy="259045"/>
    <xdr:sp macro="" textlink="">
      <xdr:nvSpPr>
        <xdr:cNvPr id="437" name="テキスト ボックス 436"/>
        <xdr:cNvSpPr txBox="1"/>
      </xdr:nvSpPr>
      <xdr:spPr>
        <a:xfrm>
          <a:off x="15290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117348</xdr:rowOff>
    </xdr:from>
    <xdr:to>
      <xdr:col>74</xdr:col>
      <xdr:colOff>31750</xdr:colOff>
      <xdr:row>75</xdr:row>
      <xdr:rowOff>47498</xdr:rowOff>
    </xdr:to>
    <xdr:sp macro="" textlink="">
      <xdr:nvSpPr>
        <xdr:cNvPr id="438" name="楕円 437"/>
        <xdr:cNvSpPr/>
      </xdr:nvSpPr>
      <xdr:spPr>
        <a:xfrm>
          <a:off x="14732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57675</xdr:rowOff>
    </xdr:from>
    <xdr:ext cx="762000" cy="259045"/>
    <xdr:sp macro="" textlink="">
      <xdr:nvSpPr>
        <xdr:cNvPr id="439" name="テキスト ボックス 438"/>
        <xdr:cNvSpPr txBox="1"/>
      </xdr:nvSpPr>
      <xdr:spPr>
        <a:xfrm>
          <a:off x="14401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xdr:rowOff>
    </xdr:from>
    <xdr:to>
      <xdr:col>69</xdr:col>
      <xdr:colOff>142875</xdr:colOff>
      <xdr:row>75</xdr:row>
      <xdr:rowOff>111506</xdr:rowOff>
    </xdr:to>
    <xdr:sp macro="" textlink="">
      <xdr:nvSpPr>
        <xdr:cNvPr id="440" name="楕円 439"/>
        <xdr:cNvSpPr/>
      </xdr:nvSpPr>
      <xdr:spPr>
        <a:xfrm>
          <a:off x="13843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41" name="テキスト ボックス 440"/>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21336</xdr:rowOff>
    </xdr:from>
    <xdr:to>
      <xdr:col>65</xdr:col>
      <xdr:colOff>53975</xdr:colOff>
      <xdr:row>74</xdr:row>
      <xdr:rowOff>122936</xdr:rowOff>
    </xdr:to>
    <xdr:sp macro="" textlink="">
      <xdr:nvSpPr>
        <xdr:cNvPr id="442" name="楕円 441"/>
        <xdr:cNvSpPr/>
      </xdr:nvSpPr>
      <xdr:spPr>
        <a:xfrm>
          <a:off x="12954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133113</xdr:rowOff>
    </xdr:from>
    <xdr:ext cx="762000" cy="259045"/>
    <xdr:sp macro="" textlink="">
      <xdr:nvSpPr>
        <xdr:cNvPr id="443" name="テキスト ボックス 442"/>
        <xdr:cNvSpPr txBox="1"/>
      </xdr:nvSpPr>
      <xdr:spPr>
        <a:xfrm>
          <a:off x="12623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871</xdr:rowOff>
    </xdr:from>
    <xdr:to>
      <xdr:col>29</xdr:col>
      <xdr:colOff>127000</xdr:colOff>
      <xdr:row>16</xdr:row>
      <xdr:rowOff>82947</xdr:rowOff>
    </xdr:to>
    <xdr:cxnSp macro="">
      <xdr:nvCxnSpPr>
        <xdr:cNvPr id="48" name="直線コネクタ 47"/>
        <xdr:cNvCxnSpPr/>
      </xdr:nvCxnSpPr>
      <xdr:spPr bwMode="auto">
        <a:xfrm flipV="1">
          <a:off x="5003800" y="2791696"/>
          <a:ext cx="647700" cy="8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82947</xdr:rowOff>
    </xdr:from>
    <xdr:to>
      <xdr:col>26</xdr:col>
      <xdr:colOff>50800</xdr:colOff>
      <xdr:row>16</xdr:row>
      <xdr:rowOff>145931</xdr:rowOff>
    </xdr:to>
    <xdr:cxnSp macro="">
      <xdr:nvCxnSpPr>
        <xdr:cNvPr id="51" name="直線コネクタ 50"/>
        <xdr:cNvCxnSpPr/>
      </xdr:nvCxnSpPr>
      <xdr:spPr bwMode="auto">
        <a:xfrm flipV="1">
          <a:off x="4305300" y="2873772"/>
          <a:ext cx="698500" cy="6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145931</xdr:rowOff>
    </xdr:from>
    <xdr:to>
      <xdr:col>22</xdr:col>
      <xdr:colOff>114300</xdr:colOff>
      <xdr:row>17</xdr:row>
      <xdr:rowOff>25953</xdr:rowOff>
    </xdr:to>
    <xdr:cxnSp macro="">
      <xdr:nvCxnSpPr>
        <xdr:cNvPr id="54" name="直線コネクタ 53"/>
        <xdr:cNvCxnSpPr/>
      </xdr:nvCxnSpPr>
      <xdr:spPr bwMode="auto">
        <a:xfrm flipV="1">
          <a:off x="3606800" y="2936756"/>
          <a:ext cx="698500" cy="51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109152</xdr:rowOff>
    </xdr:from>
    <xdr:ext cx="762000" cy="259045"/>
    <xdr:sp macro="" textlink="">
      <xdr:nvSpPr>
        <xdr:cNvPr id="56" name="テキスト ボックス 55"/>
        <xdr:cNvSpPr txBox="1"/>
      </xdr:nvSpPr>
      <xdr:spPr>
        <a:xfrm>
          <a:off x="3924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25953</xdr:rowOff>
    </xdr:from>
    <xdr:to>
      <xdr:col>18</xdr:col>
      <xdr:colOff>177800</xdr:colOff>
      <xdr:row>17</xdr:row>
      <xdr:rowOff>53430</xdr:rowOff>
    </xdr:to>
    <xdr:cxnSp macro="">
      <xdr:nvCxnSpPr>
        <xdr:cNvPr id="57" name="直線コネクタ 56"/>
        <xdr:cNvCxnSpPr/>
      </xdr:nvCxnSpPr>
      <xdr:spPr bwMode="auto">
        <a:xfrm flipV="1">
          <a:off x="2908300" y="2988228"/>
          <a:ext cx="698500" cy="2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154211</xdr:rowOff>
    </xdr:from>
    <xdr:to>
      <xdr:col>19</xdr:col>
      <xdr:colOff>38100</xdr:colOff>
      <xdr:row>18</xdr:row>
      <xdr:rowOff>84361</xdr:rowOff>
    </xdr:to>
    <xdr:sp macro="" textlink="">
      <xdr:nvSpPr>
        <xdr:cNvPr id="58" name="フローチャート: 判断 57"/>
        <xdr:cNvSpPr/>
      </xdr:nvSpPr>
      <xdr:spPr bwMode="auto">
        <a:xfrm>
          <a:off x="35560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69137</xdr:rowOff>
    </xdr:from>
    <xdr:ext cx="762000" cy="259045"/>
    <xdr:sp macro="" textlink="">
      <xdr:nvSpPr>
        <xdr:cNvPr id="59" name="テキスト ボックス 58"/>
        <xdr:cNvSpPr txBox="1"/>
      </xdr:nvSpPr>
      <xdr:spPr>
        <a:xfrm>
          <a:off x="32258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18578</xdr:rowOff>
    </xdr:from>
    <xdr:to>
      <xdr:col>15</xdr:col>
      <xdr:colOff>101600</xdr:colOff>
      <xdr:row>18</xdr:row>
      <xdr:rowOff>120178</xdr:rowOff>
    </xdr:to>
    <xdr:sp macro="" textlink="">
      <xdr:nvSpPr>
        <xdr:cNvPr id="60" name="フローチャート: 判断 59"/>
        <xdr:cNvSpPr/>
      </xdr:nvSpPr>
      <xdr:spPr bwMode="auto">
        <a:xfrm>
          <a:off x="28575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104955</xdr:rowOff>
    </xdr:from>
    <xdr:ext cx="762000" cy="259045"/>
    <xdr:sp macro="" textlink="">
      <xdr:nvSpPr>
        <xdr:cNvPr id="61" name="テキスト ボックス 60"/>
        <xdr:cNvSpPr txBox="1"/>
      </xdr:nvSpPr>
      <xdr:spPr>
        <a:xfrm>
          <a:off x="2527300" y="323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121521</xdr:rowOff>
    </xdr:from>
    <xdr:to>
      <xdr:col>29</xdr:col>
      <xdr:colOff>177800</xdr:colOff>
      <xdr:row>16</xdr:row>
      <xdr:rowOff>51671</xdr:rowOff>
    </xdr:to>
    <xdr:sp macro="" textlink="">
      <xdr:nvSpPr>
        <xdr:cNvPr id="67" name="楕円 66"/>
        <xdr:cNvSpPr/>
      </xdr:nvSpPr>
      <xdr:spPr bwMode="auto">
        <a:xfrm>
          <a:off x="5600700" y="2740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138048</xdr:rowOff>
    </xdr:from>
    <xdr:ext cx="762000" cy="259045"/>
    <xdr:sp macro="" textlink="">
      <xdr:nvSpPr>
        <xdr:cNvPr id="68" name="人口1人当たり決算額の推移該当値テキスト130"/>
        <xdr:cNvSpPr txBox="1"/>
      </xdr:nvSpPr>
      <xdr:spPr>
        <a:xfrm>
          <a:off x="5740400" y="258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32147</xdr:rowOff>
    </xdr:from>
    <xdr:to>
      <xdr:col>26</xdr:col>
      <xdr:colOff>101600</xdr:colOff>
      <xdr:row>16</xdr:row>
      <xdr:rowOff>133747</xdr:rowOff>
    </xdr:to>
    <xdr:sp macro="" textlink="">
      <xdr:nvSpPr>
        <xdr:cNvPr id="69" name="楕円 68"/>
        <xdr:cNvSpPr/>
      </xdr:nvSpPr>
      <xdr:spPr bwMode="auto">
        <a:xfrm>
          <a:off x="4953000" y="282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143924</xdr:rowOff>
    </xdr:from>
    <xdr:ext cx="736600" cy="259045"/>
    <xdr:sp macro="" textlink="">
      <xdr:nvSpPr>
        <xdr:cNvPr id="70" name="テキスト ボックス 69"/>
        <xdr:cNvSpPr txBox="1"/>
      </xdr:nvSpPr>
      <xdr:spPr>
        <a:xfrm>
          <a:off x="4622800" y="259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95131</xdr:rowOff>
    </xdr:from>
    <xdr:to>
      <xdr:col>22</xdr:col>
      <xdr:colOff>165100</xdr:colOff>
      <xdr:row>17</xdr:row>
      <xdr:rowOff>25281</xdr:rowOff>
    </xdr:to>
    <xdr:sp macro="" textlink="">
      <xdr:nvSpPr>
        <xdr:cNvPr id="71" name="楕円 70"/>
        <xdr:cNvSpPr/>
      </xdr:nvSpPr>
      <xdr:spPr bwMode="auto">
        <a:xfrm>
          <a:off x="4254500" y="2885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35458</xdr:rowOff>
    </xdr:from>
    <xdr:ext cx="762000" cy="259045"/>
    <xdr:sp macro="" textlink="">
      <xdr:nvSpPr>
        <xdr:cNvPr id="72" name="テキスト ボックス 71"/>
        <xdr:cNvSpPr txBox="1"/>
      </xdr:nvSpPr>
      <xdr:spPr>
        <a:xfrm>
          <a:off x="3924300" y="265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146603</xdr:rowOff>
    </xdr:from>
    <xdr:to>
      <xdr:col>19</xdr:col>
      <xdr:colOff>38100</xdr:colOff>
      <xdr:row>17</xdr:row>
      <xdr:rowOff>76753</xdr:rowOff>
    </xdr:to>
    <xdr:sp macro="" textlink="">
      <xdr:nvSpPr>
        <xdr:cNvPr id="73" name="楕円 72"/>
        <xdr:cNvSpPr/>
      </xdr:nvSpPr>
      <xdr:spPr bwMode="auto">
        <a:xfrm>
          <a:off x="3556000" y="2937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86930</xdr:rowOff>
    </xdr:from>
    <xdr:ext cx="762000" cy="259045"/>
    <xdr:sp macro="" textlink="">
      <xdr:nvSpPr>
        <xdr:cNvPr id="74" name="テキスト ボックス 73"/>
        <xdr:cNvSpPr txBox="1"/>
      </xdr:nvSpPr>
      <xdr:spPr>
        <a:xfrm>
          <a:off x="3225800" y="270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2630</xdr:rowOff>
    </xdr:from>
    <xdr:to>
      <xdr:col>15</xdr:col>
      <xdr:colOff>101600</xdr:colOff>
      <xdr:row>17</xdr:row>
      <xdr:rowOff>104230</xdr:rowOff>
    </xdr:to>
    <xdr:sp macro="" textlink="">
      <xdr:nvSpPr>
        <xdr:cNvPr id="75" name="楕円 74"/>
        <xdr:cNvSpPr/>
      </xdr:nvSpPr>
      <xdr:spPr bwMode="auto">
        <a:xfrm>
          <a:off x="2857500" y="296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114407</xdr:rowOff>
    </xdr:from>
    <xdr:ext cx="762000" cy="259045"/>
    <xdr:sp macro="" textlink="">
      <xdr:nvSpPr>
        <xdr:cNvPr id="76" name="テキスト ボックス 75"/>
        <xdr:cNvSpPr txBox="1"/>
      </xdr:nvSpPr>
      <xdr:spPr>
        <a:xfrm>
          <a:off x="2527300" y="273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127777</xdr:rowOff>
    </xdr:from>
    <xdr:to>
      <xdr:col>29</xdr:col>
      <xdr:colOff>127000</xdr:colOff>
      <xdr:row>33</xdr:row>
      <xdr:rowOff>136556</xdr:rowOff>
    </xdr:to>
    <xdr:cxnSp macro="">
      <xdr:nvCxnSpPr>
        <xdr:cNvPr id="108" name="直線コネクタ 107"/>
        <xdr:cNvCxnSpPr/>
      </xdr:nvCxnSpPr>
      <xdr:spPr bwMode="auto">
        <a:xfrm flipV="1">
          <a:off x="5003800" y="6052327"/>
          <a:ext cx="647700" cy="8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136556</xdr:rowOff>
    </xdr:from>
    <xdr:to>
      <xdr:col>26</xdr:col>
      <xdr:colOff>50800</xdr:colOff>
      <xdr:row>33</xdr:row>
      <xdr:rowOff>151414</xdr:rowOff>
    </xdr:to>
    <xdr:cxnSp macro="">
      <xdr:nvCxnSpPr>
        <xdr:cNvPr id="111" name="直線コネクタ 110"/>
        <xdr:cNvCxnSpPr/>
      </xdr:nvCxnSpPr>
      <xdr:spPr bwMode="auto">
        <a:xfrm flipV="1">
          <a:off x="4305300" y="6061106"/>
          <a:ext cx="698500" cy="14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96299</xdr:rowOff>
    </xdr:from>
    <xdr:to>
      <xdr:col>22</xdr:col>
      <xdr:colOff>114300</xdr:colOff>
      <xdr:row>33</xdr:row>
      <xdr:rowOff>151414</xdr:rowOff>
    </xdr:to>
    <xdr:cxnSp macro="">
      <xdr:nvCxnSpPr>
        <xdr:cNvPr id="114" name="直線コネクタ 113"/>
        <xdr:cNvCxnSpPr/>
      </xdr:nvCxnSpPr>
      <xdr:spPr bwMode="auto">
        <a:xfrm>
          <a:off x="3606800" y="6020849"/>
          <a:ext cx="698500" cy="55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94905</xdr:rowOff>
    </xdr:from>
    <xdr:to>
      <xdr:col>18</xdr:col>
      <xdr:colOff>177800</xdr:colOff>
      <xdr:row>33</xdr:row>
      <xdr:rowOff>96299</xdr:rowOff>
    </xdr:to>
    <xdr:cxnSp macro="">
      <xdr:nvCxnSpPr>
        <xdr:cNvPr id="117" name="直線コネクタ 116"/>
        <xdr:cNvCxnSpPr/>
      </xdr:nvCxnSpPr>
      <xdr:spPr bwMode="auto">
        <a:xfrm>
          <a:off x="2908300" y="6019455"/>
          <a:ext cx="698500" cy="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177584</xdr:rowOff>
    </xdr:from>
    <xdr:to>
      <xdr:col>19</xdr:col>
      <xdr:colOff>38100</xdr:colOff>
      <xdr:row>35</xdr:row>
      <xdr:rowOff>279184</xdr:rowOff>
    </xdr:to>
    <xdr:sp macro="" textlink="">
      <xdr:nvSpPr>
        <xdr:cNvPr id="118" name="フローチャート: 判断 117"/>
        <xdr:cNvSpPr/>
      </xdr:nvSpPr>
      <xdr:spPr bwMode="auto">
        <a:xfrm>
          <a:off x="3556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263961</xdr:rowOff>
    </xdr:from>
    <xdr:ext cx="762000" cy="259045"/>
    <xdr:sp macro="" textlink="">
      <xdr:nvSpPr>
        <xdr:cNvPr id="119" name="テキスト ボックス 118"/>
        <xdr:cNvSpPr txBox="1"/>
      </xdr:nvSpPr>
      <xdr:spPr>
        <a:xfrm>
          <a:off x="3225800" y="687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102855</xdr:rowOff>
    </xdr:from>
    <xdr:to>
      <xdr:col>15</xdr:col>
      <xdr:colOff>101600</xdr:colOff>
      <xdr:row>35</xdr:row>
      <xdr:rowOff>204455</xdr:rowOff>
    </xdr:to>
    <xdr:sp macro="" textlink="">
      <xdr:nvSpPr>
        <xdr:cNvPr id="120" name="フローチャート: 判断 119"/>
        <xdr:cNvSpPr/>
      </xdr:nvSpPr>
      <xdr:spPr bwMode="auto">
        <a:xfrm>
          <a:off x="2857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189232</xdr:rowOff>
    </xdr:from>
    <xdr:ext cx="762000" cy="259045"/>
    <xdr:sp macro="" textlink="">
      <xdr:nvSpPr>
        <xdr:cNvPr id="121" name="テキスト ボックス 120"/>
        <xdr:cNvSpPr txBox="1"/>
      </xdr:nvSpPr>
      <xdr:spPr>
        <a:xfrm>
          <a:off x="2527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76977</xdr:rowOff>
    </xdr:from>
    <xdr:to>
      <xdr:col>29</xdr:col>
      <xdr:colOff>177800</xdr:colOff>
      <xdr:row>33</xdr:row>
      <xdr:rowOff>178577</xdr:rowOff>
    </xdr:to>
    <xdr:sp macro="" textlink="">
      <xdr:nvSpPr>
        <xdr:cNvPr id="127" name="楕円 126"/>
        <xdr:cNvSpPr/>
      </xdr:nvSpPr>
      <xdr:spPr bwMode="auto">
        <a:xfrm>
          <a:off x="5600700" y="6001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23654</xdr:rowOff>
    </xdr:from>
    <xdr:ext cx="762000" cy="259045"/>
    <xdr:sp macro="" textlink="">
      <xdr:nvSpPr>
        <xdr:cNvPr id="128" name="人口1人当たり決算額の推移該当値テキスト445"/>
        <xdr:cNvSpPr txBox="1"/>
      </xdr:nvSpPr>
      <xdr:spPr>
        <a:xfrm>
          <a:off x="5740400" y="594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85756</xdr:rowOff>
    </xdr:from>
    <xdr:to>
      <xdr:col>26</xdr:col>
      <xdr:colOff>101600</xdr:colOff>
      <xdr:row>33</xdr:row>
      <xdr:rowOff>187356</xdr:rowOff>
    </xdr:to>
    <xdr:sp macro="" textlink="">
      <xdr:nvSpPr>
        <xdr:cNvPr id="129" name="楕円 128"/>
        <xdr:cNvSpPr/>
      </xdr:nvSpPr>
      <xdr:spPr bwMode="auto">
        <a:xfrm>
          <a:off x="4953000" y="6010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26083</xdr:rowOff>
    </xdr:from>
    <xdr:ext cx="736600" cy="259045"/>
    <xdr:sp macro="" textlink="">
      <xdr:nvSpPr>
        <xdr:cNvPr id="130" name="テキスト ボックス 129"/>
        <xdr:cNvSpPr txBox="1"/>
      </xdr:nvSpPr>
      <xdr:spPr>
        <a:xfrm>
          <a:off x="4622800" y="5779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100614</xdr:rowOff>
    </xdr:from>
    <xdr:to>
      <xdr:col>22</xdr:col>
      <xdr:colOff>165100</xdr:colOff>
      <xdr:row>33</xdr:row>
      <xdr:rowOff>202214</xdr:rowOff>
    </xdr:to>
    <xdr:sp macro="" textlink="">
      <xdr:nvSpPr>
        <xdr:cNvPr id="131" name="楕円 130"/>
        <xdr:cNvSpPr/>
      </xdr:nvSpPr>
      <xdr:spPr bwMode="auto">
        <a:xfrm>
          <a:off x="4254500" y="6025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40941</xdr:rowOff>
    </xdr:from>
    <xdr:ext cx="762000" cy="259045"/>
    <xdr:sp macro="" textlink="">
      <xdr:nvSpPr>
        <xdr:cNvPr id="132" name="テキスト ボックス 131"/>
        <xdr:cNvSpPr txBox="1"/>
      </xdr:nvSpPr>
      <xdr:spPr>
        <a:xfrm>
          <a:off x="3924300" y="57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45499</xdr:rowOff>
    </xdr:from>
    <xdr:to>
      <xdr:col>19</xdr:col>
      <xdr:colOff>38100</xdr:colOff>
      <xdr:row>33</xdr:row>
      <xdr:rowOff>147099</xdr:rowOff>
    </xdr:to>
    <xdr:sp macro="" textlink="">
      <xdr:nvSpPr>
        <xdr:cNvPr id="133" name="楕円 132"/>
        <xdr:cNvSpPr/>
      </xdr:nvSpPr>
      <xdr:spPr bwMode="auto">
        <a:xfrm>
          <a:off x="3556000" y="5970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328726</xdr:rowOff>
    </xdr:from>
    <xdr:ext cx="762000" cy="259045"/>
    <xdr:sp macro="" textlink="">
      <xdr:nvSpPr>
        <xdr:cNvPr id="134" name="テキスト ボックス 133"/>
        <xdr:cNvSpPr txBox="1"/>
      </xdr:nvSpPr>
      <xdr:spPr>
        <a:xfrm>
          <a:off x="3225800" y="573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44105</xdr:rowOff>
    </xdr:from>
    <xdr:to>
      <xdr:col>15</xdr:col>
      <xdr:colOff>101600</xdr:colOff>
      <xdr:row>33</xdr:row>
      <xdr:rowOff>145705</xdr:rowOff>
    </xdr:to>
    <xdr:sp macro="" textlink="">
      <xdr:nvSpPr>
        <xdr:cNvPr id="135" name="楕円 134"/>
        <xdr:cNvSpPr/>
      </xdr:nvSpPr>
      <xdr:spPr bwMode="auto">
        <a:xfrm>
          <a:off x="2857500" y="596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327332</xdr:rowOff>
    </xdr:from>
    <xdr:ext cx="762000" cy="259045"/>
    <xdr:sp macro="" textlink="">
      <xdr:nvSpPr>
        <xdr:cNvPr id="136" name="テキスト ボックス 135"/>
        <xdr:cNvSpPr txBox="1"/>
      </xdr:nvSpPr>
      <xdr:spPr>
        <a:xfrm>
          <a:off x="2527300" y="573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5,517
5,431
310.76
5,374,615
5,243,272
131,343
3,148,784
4,755,111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126014</xdr:rowOff>
    </xdr:from>
    <xdr:to>
      <xdr:col>24</xdr:col>
      <xdr:colOff>63500</xdr:colOff>
      <xdr:row>34</xdr:row>
      <xdr:rowOff>144500</xdr:rowOff>
    </xdr:to>
    <xdr:cxnSp macro="">
      <xdr:nvCxnSpPr>
        <xdr:cNvPr id="61" name="直線コネクタ 60"/>
        <xdr:cNvCxnSpPr/>
      </xdr:nvCxnSpPr>
      <xdr:spPr>
        <a:xfrm flipV="1">
          <a:off x="3797300" y="5955314"/>
          <a:ext cx="838200" cy="1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144500</xdr:rowOff>
    </xdr:from>
    <xdr:to>
      <xdr:col>19</xdr:col>
      <xdr:colOff>177800</xdr:colOff>
      <xdr:row>35</xdr:row>
      <xdr:rowOff>6777</xdr:rowOff>
    </xdr:to>
    <xdr:cxnSp macro="">
      <xdr:nvCxnSpPr>
        <xdr:cNvPr id="64" name="直線コネクタ 63"/>
        <xdr:cNvCxnSpPr/>
      </xdr:nvCxnSpPr>
      <xdr:spPr>
        <a:xfrm flipV="1">
          <a:off x="2908300" y="5973800"/>
          <a:ext cx="889000" cy="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6777</xdr:rowOff>
    </xdr:from>
    <xdr:to>
      <xdr:col>15</xdr:col>
      <xdr:colOff>50800</xdr:colOff>
      <xdr:row>35</xdr:row>
      <xdr:rowOff>22116</xdr:rowOff>
    </xdr:to>
    <xdr:cxnSp macro="">
      <xdr:nvCxnSpPr>
        <xdr:cNvPr id="67" name="直線コネクタ 66"/>
        <xdr:cNvCxnSpPr/>
      </xdr:nvCxnSpPr>
      <xdr:spPr>
        <a:xfrm flipV="1">
          <a:off x="2019300" y="6007527"/>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9469</xdr:rowOff>
    </xdr:from>
    <xdr:ext cx="599010" cy="259045"/>
    <xdr:sp macro="" textlink="">
      <xdr:nvSpPr>
        <xdr:cNvPr id="69" name="テキスト ボックス 68"/>
        <xdr:cNvSpPr txBox="1"/>
      </xdr:nvSpPr>
      <xdr:spPr>
        <a:xfrm>
          <a:off x="2608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22116</xdr:rowOff>
    </xdr:from>
    <xdr:to>
      <xdr:col>10</xdr:col>
      <xdr:colOff>114300</xdr:colOff>
      <xdr:row>35</xdr:row>
      <xdr:rowOff>34559</xdr:rowOff>
    </xdr:to>
    <xdr:cxnSp macro="">
      <xdr:nvCxnSpPr>
        <xdr:cNvPr id="70" name="直線コネクタ 69"/>
        <xdr:cNvCxnSpPr/>
      </xdr:nvCxnSpPr>
      <xdr:spPr>
        <a:xfrm flipV="1">
          <a:off x="1130300" y="6022866"/>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49276</xdr:rowOff>
    </xdr:from>
    <xdr:to>
      <xdr:col>10</xdr:col>
      <xdr:colOff>165100</xdr:colOff>
      <xdr:row>36</xdr:row>
      <xdr:rowOff>150876</xdr:rowOff>
    </xdr:to>
    <xdr:sp macro="" textlink="">
      <xdr:nvSpPr>
        <xdr:cNvPr id="71" name="フローチャート: 判断 70"/>
        <xdr:cNvSpPr/>
      </xdr:nvSpPr>
      <xdr:spPr>
        <a:xfrm>
          <a:off x="1968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142003</xdr:rowOff>
    </xdr:from>
    <xdr:ext cx="599010" cy="259045"/>
    <xdr:sp macro="" textlink="">
      <xdr:nvSpPr>
        <xdr:cNvPr id="72" name="テキスト ボックス 71"/>
        <xdr:cNvSpPr txBox="1"/>
      </xdr:nvSpPr>
      <xdr:spPr>
        <a:xfrm>
          <a:off x="1719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67107</xdr:rowOff>
    </xdr:from>
    <xdr:to>
      <xdr:col>6</xdr:col>
      <xdr:colOff>38100</xdr:colOff>
      <xdr:row>36</xdr:row>
      <xdr:rowOff>168707</xdr:rowOff>
    </xdr:to>
    <xdr:sp macro="" textlink="">
      <xdr:nvSpPr>
        <xdr:cNvPr id="73" name="フローチャート: 判断 72"/>
        <xdr:cNvSpPr/>
      </xdr:nvSpPr>
      <xdr:spPr>
        <a:xfrm>
          <a:off x="1079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159834</xdr:rowOff>
    </xdr:from>
    <xdr:ext cx="599010" cy="259045"/>
    <xdr:sp macro="" textlink="">
      <xdr:nvSpPr>
        <xdr:cNvPr id="74" name="テキスト ボックス 73"/>
        <xdr:cNvSpPr txBox="1"/>
      </xdr:nvSpPr>
      <xdr:spPr>
        <a:xfrm>
          <a:off x="830795" y="63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75214</xdr:rowOff>
    </xdr:from>
    <xdr:to>
      <xdr:col>24</xdr:col>
      <xdr:colOff>114300</xdr:colOff>
      <xdr:row>35</xdr:row>
      <xdr:rowOff>5364</xdr:rowOff>
    </xdr:to>
    <xdr:sp macro="" textlink="">
      <xdr:nvSpPr>
        <xdr:cNvPr id="80" name="楕円 79"/>
        <xdr:cNvSpPr/>
      </xdr:nvSpPr>
      <xdr:spPr>
        <a:xfrm>
          <a:off x="4584700" y="590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98091</xdr:rowOff>
    </xdr:from>
    <xdr:ext cx="599010" cy="259045"/>
    <xdr:sp macro="" textlink="">
      <xdr:nvSpPr>
        <xdr:cNvPr id="81" name="人件費該当値テキスト"/>
        <xdr:cNvSpPr txBox="1"/>
      </xdr:nvSpPr>
      <xdr:spPr>
        <a:xfrm>
          <a:off x="4686300" y="575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93700</xdr:rowOff>
    </xdr:from>
    <xdr:to>
      <xdr:col>20</xdr:col>
      <xdr:colOff>38100</xdr:colOff>
      <xdr:row>35</xdr:row>
      <xdr:rowOff>23850</xdr:rowOff>
    </xdr:to>
    <xdr:sp macro="" textlink="">
      <xdr:nvSpPr>
        <xdr:cNvPr id="82" name="楕円 81"/>
        <xdr:cNvSpPr/>
      </xdr:nvSpPr>
      <xdr:spPr>
        <a:xfrm>
          <a:off x="3746500" y="59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40377</xdr:rowOff>
    </xdr:from>
    <xdr:ext cx="599010" cy="259045"/>
    <xdr:sp macro="" textlink="">
      <xdr:nvSpPr>
        <xdr:cNvPr id="83" name="テキスト ボックス 82"/>
        <xdr:cNvSpPr txBox="1"/>
      </xdr:nvSpPr>
      <xdr:spPr>
        <a:xfrm>
          <a:off x="3497795" y="569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127427</xdr:rowOff>
    </xdr:from>
    <xdr:to>
      <xdr:col>15</xdr:col>
      <xdr:colOff>101600</xdr:colOff>
      <xdr:row>35</xdr:row>
      <xdr:rowOff>57577</xdr:rowOff>
    </xdr:to>
    <xdr:sp macro="" textlink="">
      <xdr:nvSpPr>
        <xdr:cNvPr id="84" name="楕円 83"/>
        <xdr:cNvSpPr/>
      </xdr:nvSpPr>
      <xdr:spPr>
        <a:xfrm>
          <a:off x="2857500" y="595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74104</xdr:rowOff>
    </xdr:from>
    <xdr:ext cx="599010" cy="259045"/>
    <xdr:sp macro="" textlink="">
      <xdr:nvSpPr>
        <xdr:cNvPr id="85" name="テキスト ボックス 84"/>
        <xdr:cNvSpPr txBox="1"/>
      </xdr:nvSpPr>
      <xdr:spPr>
        <a:xfrm>
          <a:off x="2608795" y="573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142766</xdr:rowOff>
    </xdr:from>
    <xdr:to>
      <xdr:col>10</xdr:col>
      <xdr:colOff>165100</xdr:colOff>
      <xdr:row>35</xdr:row>
      <xdr:rowOff>72916</xdr:rowOff>
    </xdr:to>
    <xdr:sp macro="" textlink="">
      <xdr:nvSpPr>
        <xdr:cNvPr id="86" name="楕円 85"/>
        <xdr:cNvSpPr/>
      </xdr:nvSpPr>
      <xdr:spPr>
        <a:xfrm>
          <a:off x="1968500" y="59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89443</xdr:rowOff>
    </xdr:from>
    <xdr:ext cx="599010" cy="259045"/>
    <xdr:sp macro="" textlink="">
      <xdr:nvSpPr>
        <xdr:cNvPr id="87" name="テキスト ボックス 86"/>
        <xdr:cNvSpPr txBox="1"/>
      </xdr:nvSpPr>
      <xdr:spPr>
        <a:xfrm>
          <a:off x="1719795" y="574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155209</xdr:rowOff>
    </xdr:from>
    <xdr:to>
      <xdr:col>6</xdr:col>
      <xdr:colOff>38100</xdr:colOff>
      <xdr:row>35</xdr:row>
      <xdr:rowOff>85359</xdr:rowOff>
    </xdr:to>
    <xdr:sp macro="" textlink="">
      <xdr:nvSpPr>
        <xdr:cNvPr id="88" name="楕円 87"/>
        <xdr:cNvSpPr/>
      </xdr:nvSpPr>
      <xdr:spPr>
        <a:xfrm>
          <a:off x="1079500" y="59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101886</xdr:rowOff>
    </xdr:from>
    <xdr:ext cx="599010" cy="259045"/>
    <xdr:sp macro="" textlink="">
      <xdr:nvSpPr>
        <xdr:cNvPr id="89" name="テキスト ボックス 88"/>
        <xdr:cNvSpPr txBox="1"/>
      </xdr:nvSpPr>
      <xdr:spPr>
        <a:xfrm>
          <a:off x="830795" y="57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93768</xdr:rowOff>
    </xdr:from>
    <xdr:to>
      <xdr:col>24</xdr:col>
      <xdr:colOff>63500</xdr:colOff>
      <xdr:row>56</xdr:row>
      <xdr:rowOff>135337</xdr:rowOff>
    </xdr:to>
    <xdr:cxnSp macro="">
      <xdr:nvCxnSpPr>
        <xdr:cNvPr id="120" name="直線コネクタ 119"/>
        <xdr:cNvCxnSpPr/>
      </xdr:nvCxnSpPr>
      <xdr:spPr>
        <a:xfrm flipV="1">
          <a:off x="3797300" y="9694968"/>
          <a:ext cx="838200" cy="4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135337</xdr:rowOff>
    </xdr:from>
    <xdr:to>
      <xdr:col>19</xdr:col>
      <xdr:colOff>177800</xdr:colOff>
      <xdr:row>56</xdr:row>
      <xdr:rowOff>155529</xdr:rowOff>
    </xdr:to>
    <xdr:cxnSp macro="">
      <xdr:nvCxnSpPr>
        <xdr:cNvPr id="123" name="直線コネクタ 122"/>
        <xdr:cNvCxnSpPr/>
      </xdr:nvCxnSpPr>
      <xdr:spPr>
        <a:xfrm flipV="1">
          <a:off x="2908300" y="9736537"/>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155529</xdr:rowOff>
    </xdr:from>
    <xdr:to>
      <xdr:col>15</xdr:col>
      <xdr:colOff>50800</xdr:colOff>
      <xdr:row>57</xdr:row>
      <xdr:rowOff>8999</xdr:rowOff>
    </xdr:to>
    <xdr:cxnSp macro="">
      <xdr:nvCxnSpPr>
        <xdr:cNvPr id="126" name="直線コネクタ 125"/>
        <xdr:cNvCxnSpPr/>
      </xdr:nvCxnSpPr>
      <xdr:spPr>
        <a:xfrm flipV="1">
          <a:off x="2019300" y="9756729"/>
          <a:ext cx="889000" cy="2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118632</xdr:rowOff>
    </xdr:from>
    <xdr:ext cx="599010" cy="259045"/>
    <xdr:sp macro="" textlink="">
      <xdr:nvSpPr>
        <xdr:cNvPr id="128" name="テキスト ボックス 127"/>
        <xdr:cNvSpPr txBox="1"/>
      </xdr:nvSpPr>
      <xdr:spPr>
        <a:xfrm>
          <a:off x="2608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8999</xdr:rowOff>
    </xdr:from>
    <xdr:to>
      <xdr:col>10</xdr:col>
      <xdr:colOff>114300</xdr:colOff>
      <xdr:row>57</xdr:row>
      <xdr:rowOff>34648</xdr:rowOff>
    </xdr:to>
    <xdr:cxnSp macro="">
      <xdr:nvCxnSpPr>
        <xdr:cNvPr id="129" name="直線コネクタ 128"/>
        <xdr:cNvCxnSpPr/>
      </xdr:nvCxnSpPr>
      <xdr:spPr>
        <a:xfrm flipV="1">
          <a:off x="1130300" y="9781649"/>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39878</xdr:rowOff>
    </xdr:from>
    <xdr:to>
      <xdr:col>10</xdr:col>
      <xdr:colOff>165100</xdr:colOff>
      <xdr:row>57</xdr:row>
      <xdr:rowOff>141478</xdr:rowOff>
    </xdr:to>
    <xdr:sp macro="" textlink="">
      <xdr:nvSpPr>
        <xdr:cNvPr id="130" name="フローチャート: 判断 129"/>
        <xdr:cNvSpPr/>
      </xdr:nvSpPr>
      <xdr:spPr>
        <a:xfrm>
          <a:off x="1968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132605</xdr:rowOff>
    </xdr:from>
    <xdr:ext cx="599010" cy="259045"/>
    <xdr:sp macro="" textlink="">
      <xdr:nvSpPr>
        <xdr:cNvPr id="131" name="テキスト ボックス 130"/>
        <xdr:cNvSpPr txBox="1"/>
      </xdr:nvSpPr>
      <xdr:spPr>
        <a:xfrm>
          <a:off x="1719795" y="99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82205</xdr:rowOff>
    </xdr:from>
    <xdr:to>
      <xdr:col>6</xdr:col>
      <xdr:colOff>38100</xdr:colOff>
      <xdr:row>58</xdr:row>
      <xdr:rowOff>12355</xdr:rowOff>
    </xdr:to>
    <xdr:sp macro="" textlink="">
      <xdr:nvSpPr>
        <xdr:cNvPr id="132" name="フローチャート: 判断 131"/>
        <xdr:cNvSpPr/>
      </xdr:nvSpPr>
      <xdr:spPr>
        <a:xfrm>
          <a:off x="1079500" y="98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3482</xdr:rowOff>
    </xdr:from>
    <xdr:ext cx="534377" cy="259045"/>
    <xdr:sp macro="" textlink="">
      <xdr:nvSpPr>
        <xdr:cNvPr id="133" name="テキスト ボックス 132"/>
        <xdr:cNvSpPr txBox="1"/>
      </xdr:nvSpPr>
      <xdr:spPr>
        <a:xfrm>
          <a:off x="863111" y="99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42968</xdr:rowOff>
    </xdr:from>
    <xdr:to>
      <xdr:col>24</xdr:col>
      <xdr:colOff>114300</xdr:colOff>
      <xdr:row>56</xdr:row>
      <xdr:rowOff>144568</xdr:rowOff>
    </xdr:to>
    <xdr:sp macro="" textlink="">
      <xdr:nvSpPr>
        <xdr:cNvPr id="139" name="楕円 138"/>
        <xdr:cNvSpPr/>
      </xdr:nvSpPr>
      <xdr:spPr>
        <a:xfrm>
          <a:off x="4584700" y="96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65845</xdr:rowOff>
    </xdr:from>
    <xdr:ext cx="599010" cy="259045"/>
    <xdr:sp macro="" textlink="">
      <xdr:nvSpPr>
        <xdr:cNvPr id="140" name="物件費該当値テキスト"/>
        <xdr:cNvSpPr txBox="1"/>
      </xdr:nvSpPr>
      <xdr:spPr>
        <a:xfrm>
          <a:off x="4686300" y="949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84537</xdr:rowOff>
    </xdr:from>
    <xdr:to>
      <xdr:col>20</xdr:col>
      <xdr:colOff>38100</xdr:colOff>
      <xdr:row>57</xdr:row>
      <xdr:rowOff>14687</xdr:rowOff>
    </xdr:to>
    <xdr:sp macro="" textlink="">
      <xdr:nvSpPr>
        <xdr:cNvPr id="141" name="楕円 140"/>
        <xdr:cNvSpPr/>
      </xdr:nvSpPr>
      <xdr:spPr>
        <a:xfrm>
          <a:off x="3746500" y="968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31214</xdr:rowOff>
    </xdr:from>
    <xdr:ext cx="599010" cy="259045"/>
    <xdr:sp macro="" textlink="">
      <xdr:nvSpPr>
        <xdr:cNvPr id="142" name="テキスト ボックス 141"/>
        <xdr:cNvSpPr txBox="1"/>
      </xdr:nvSpPr>
      <xdr:spPr>
        <a:xfrm>
          <a:off x="3497795" y="946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104729</xdr:rowOff>
    </xdr:from>
    <xdr:to>
      <xdr:col>15</xdr:col>
      <xdr:colOff>101600</xdr:colOff>
      <xdr:row>57</xdr:row>
      <xdr:rowOff>34879</xdr:rowOff>
    </xdr:to>
    <xdr:sp macro="" textlink="">
      <xdr:nvSpPr>
        <xdr:cNvPr id="143" name="楕円 142"/>
        <xdr:cNvSpPr/>
      </xdr:nvSpPr>
      <xdr:spPr>
        <a:xfrm>
          <a:off x="2857500" y="97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51406</xdr:rowOff>
    </xdr:from>
    <xdr:ext cx="599010" cy="259045"/>
    <xdr:sp macro="" textlink="">
      <xdr:nvSpPr>
        <xdr:cNvPr id="144" name="テキスト ボックス 143"/>
        <xdr:cNvSpPr txBox="1"/>
      </xdr:nvSpPr>
      <xdr:spPr>
        <a:xfrm>
          <a:off x="2608795" y="948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129649</xdr:rowOff>
    </xdr:from>
    <xdr:to>
      <xdr:col>10</xdr:col>
      <xdr:colOff>165100</xdr:colOff>
      <xdr:row>57</xdr:row>
      <xdr:rowOff>59799</xdr:rowOff>
    </xdr:to>
    <xdr:sp macro="" textlink="">
      <xdr:nvSpPr>
        <xdr:cNvPr id="145" name="楕円 144"/>
        <xdr:cNvSpPr/>
      </xdr:nvSpPr>
      <xdr:spPr>
        <a:xfrm>
          <a:off x="1968500" y="973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76326</xdr:rowOff>
    </xdr:from>
    <xdr:ext cx="599010" cy="259045"/>
    <xdr:sp macro="" textlink="">
      <xdr:nvSpPr>
        <xdr:cNvPr id="146" name="テキスト ボックス 145"/>
        <xdr:cNvSpPr txBox="1"/>
      </xdr:nvSpPr>
      <xdr:spPr>
        <a:xfrm>
          <a:off x="1719795" y="950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155298</xdr:rowOff>
    </xdr:from>
    <xdr:to>
      <xdr:col>6</xdr:col>
      <xdr:colOff>38100</xdr:colOff>
      <xdr:row>57</xdr:row>
      <xdr:rowOff>85448</xdr:rowOff>
    </xdr:to>
    <xdr:sp macro="" textlink="">
      <xdr:nvSpPr>
        <xdr:cNvPr id="147" name="楕円 146"/>
        <xdr:cNvSpPr/>
      </xdr:nvSpPr>
      <xdr:spPr>
        <a:xfrm>
          <a:off x="1079500" y="97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101975</xdr:rowOff>
    </xdr:from>
    <xdr:ext cx="599010" cy="259045"/>
    <xdr:sp macro="" textlink="">
      <xdr:nvSpPr>
        <xdr:cNvPr id="148" name="テキスト ボックス 147"/>
        <xdr:cNvSpPr txBox="1"/>
      </xdr:nvSpPr>
      <xdr:spPr>
        <a:xfrm>
          <a:off x="830795" y="953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37611</xdr:rowOff>
    </xdr:from>
    <xdr:to>
      <xdr:col>24</xdr:col>
      <xdr:colOff>63500</xdr:colOff>
      <xdr:row>75</xdr:row>
      <xdr:rowOff>12008</xdr:rowOff>
    </xdr:to>
    <xdr:cxnSp macro="">
      <xdr:nvCxnSpPr>
        <xdr:cNvPr id="177" name="直線コネクタ 176"/>
        <xdr:cNvCxnSpPr/>
      </xdr:nvCxnSpPr>
      <xdr:spPr>
        <a:xfrm flipV="1">
          <a:off x="3797300" y="12724911"/>
          <a:ext cx="8382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86205</xdr:rowOff>
    </xdr:from>
    <xdr:ext cx="534377" cy="259045"/>
    <xdr:sp macro="" textlink="">
      <xdr:nvSpPr>
        <xdr:cNvPr id="178" name="維持補修費平均値テキスト"/>
        <xdr:cNvSpPr txBox="1"/>
      </xdr:nvSpPr>
      <xdr:spPr>
        <a:xfrm>
          <a:off x="4686300" y="13287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12008</xdr:rowOff>
    </xdr:from>
    <xdr:to>
      <xdr:col>19</xdr:col>
      <xdr:colOff>177800</xdr:colOff>
      <xdr:row>75</xdr:row>
      <xdr:rowOff>133947</xdr:rowOff>
    </xdr:to>
    <xdr:cxnSp macro="">
      <xdr:nvCxnSpPr>
        <xdr:cNvPr id="180" name="直線コネクタ 179"/>
        <xdr:cNvCxnSpPr/>
      </xdr:nvCxnSpPr>
      <xdr:spPr>
        <a:xfrm flipV="1">
          <a:off x="2908300" y="12870758"/>
          <a:ext cx="889000" cy="12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62107</xdr:rowOff>
    </xdr:from>
    <xdr:ext cx="534377" cy="259045"/>
    <xdr:sp macro="" textlink="">
      <xdr:nvSpPr>
        <xdr:cNvPr id="182" name="テキスト ボックス 181"/>
        <xdr:cNvSpPr txBox="1"/>
      </xdr:nvSpPr>
      <xdr:spPr>
        <a:xfrm>
          <a:off x="3530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73139</xdr:rowOff>
    </xdr:from>
    <xdr:to>
      <xdr:col>15</xdr:col>
      <xdr:colOff>50800</xdr:colOff>
      <xdr:row>75</xdr:row>
      <xdr:rowOff>133947</xdr:rowOff>
    </xdr:to>
    <xdr:cxnSp macro="">
      <xdr:nvCxnSpPr>
        <xdr:cNvPr id="183" name="直線コネクタ 182"/>
        <xdr:cNvCxnSpPr/>
      </xdr:nvCxnSpPr>
      <xdr:spPr>
        <a:xfrm>
          <a:off x="2019300" y="12931889"/>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101827</xdr:rowOff>
    </xdr:from>
    <xdr:ext cx="469744" cy="259045"/>
    <xdr:sp macro="" textlink="">
      <xdr:nvSpPr>
        <xdr:cNvPr id="185" name="テキスト ボックス 184"/>
        <xdr:cNvSpPr txBox="1"/>
      </xdr:nvSpPr>
      <xdr:spPr>
        <a:xfrm>
          <a:off x="2673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73139</xdr:rowOff>
    </xdr:from>
    <xdr:to>
      <xdr:col>10</xdr:col>
      <xdr:colOff>114300</xdr:colOff>
      <xdr:row>75</xdr:row>
      <xdr:rowOff>110154</xdr:rowOff>
    </xdr:to>
    <xdr:cxnSp macro="">
      <xdr:nvCxnSpPr>
        <xdr:cNvPr id="186" name="直線コネクタ 185"/>
        <xdr:cNvCxnSpPr/>
      </xdr:nvCxnSpPr>
      <xdr:spPr>
        <a:xfrm flipV="1">
          <a:off x="1130300" y="12931889"/>
          <a:ext cx="889000" cy="3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17138</xdr:rowOff>
    </xdr:from>
    <xdr:to>
      <xdr:col>10</xdr:col>
      <xdr:colOff>165100</xdr:colOff>
      <xdr:row>78</xdr:row>
      <xdr:rowOff>118738</xdr:rowOff>
    </xdr:to>
    <xdr:sp macro="" textlink="">
      <xdr:nvSpPr>
        <xdr:cNvPr id="187" name="フローチャート: 判断 186"/>
        <xdr:cNvSpPr/>
      </xdr:nvSpPr>
      <xdr:spPr>
        <a:xfrm>
          <a:off x="1968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109865</xdr:rowOff>
    </xdr:from>
    <xdr:ext cx="469744" cy="259045"/>
    <xdr:sp macro="" textlink="">
      <xdr:nvSpPr>
        <xdr:cNvPr id="188" name="テキスト ボックス 187"/>
        <xdr:cNvSpPr txBox="1"/>
      </xdr:nvSpPr>
      <xdr:spPr>
        <a:xfrm>
          <a:off x="1784428" y="134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28169</xdr:rowOff>
    </xdr:from>
    <xdr:to>
      <xdr:col>6</xdr:col>
      <xdr:colOff>38100</xdr:colOff>
      <xdr:row>78</xdr:row>
      <xdr:rowOff>129769</xdr:rowOff>
    </xdr:to>
    <xdr:sp macro="" textlink="">
      <xdr:nvSpPr>
        <xdr:cNvPr id="189" name="フローチャート: 判断 188"/>
        <xdr:cNvSpPr/>
      </xdr:nvSpPr>
      <xdr:spPr>
        <a:xfrm>
          <a:off x="1079500" y="1340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120896</xdr:rowOff>
    </xdr:from>
    <xdr:ext cx="469744" cy="259045"/>
    <xdr:sp macro="" textlink="">
      <xdr:nvSpPr>
        <xdr:cNvPr id="190" name="テキスト ボックス 189"/>
        <xdr:cNvSpPr txBox="1"/>
      </xdr:nvSpPr>
      <xdr:spPr>
        <a:xfrm>
          <a:off x="895428" y="134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158261</xdr:rowOff>
    </xdr:from>
    <xdr:to>
      <xdr:col>24</xdr:col>
      <xdr:colOff>114300</xdr:colOff>
      <xdr:row>74</xdr:row>
      <xdr:rowOff>88411</xdr:rowOff>
    </xdr:to>
    <xdr:sp macro="" textlink="">
      <xdr:nvSpPr>
        <xdr:cNvPr id="196" name="楕円 195"/>
        <xdr:cNvSpPr/>
      </xdr:nvSpPr>
      <xdr:spPr>
        <a:xfrm>
          <a:off x="4584700" y="1267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9688</xdr:rowOff>
    </xdr:from>
    <xdr:ext cx="534377" cy="259045"/>
    <xdr:sp macro="" textlink="">
      <xdr:nvSpPr>
        <xdr:cNvPr id="197" name="維持補修費該当値テキスト"/>
        <xdr:cNvSpPr txBox="1"/>
      </xdr:nvSpPr>
      <xdr:spPr>
        <a:xfrm>
          <a:off x="4686300" y="1252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132658</xdr:rowOff>
    </xdr:from>
    <xdr:to>
      <xdr:col>20</xdr:col>
      <xdr:colOff>38100</xdr:colOff>
      <xdr:row>75</xdr:row>
      <xdr:rowOff>62808</xdr:rowOff>
    </xdr:to>
    <xdr:sp macro="" textlink="">
      <xdr:nvSpPr>
        <xdr:cNvPr id="198" name="楕円 197"/>
        <xdr:cNvSpPr/>
      </xdr:nvSpPr>
      <xdr:spPr>
        <a:xfrm>
          <a:off x="3746500" y="128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79335</xdr:rowOff>
    </xdr:from>
    <xdr:ext cx="534377" cy="259045"/>
    <xdr:sp macro="" textlink="">
      <xdr:nvSpPr>
        <xdr:cNvPr id="199" name="テキスト ボックス 198"/>
        <xdr:cNvSpPr txBox="1"/>
      </xdr:nvSpPr>
      <xdr:spPr>
        <a:xfrm>
          <a:off x="3530111" y="1259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83147</xdr:rowOff>
    </xdr:from>
    <xdr:to>
      <xdr:col>15</xdr:col>
      <xdr:colOff>101600</xdr:colOff>
      <xdr:row>76</xdr:row>
      <xdr:rowOff>13297</xdr:rowOff>
    </xdr:to>
    <xdr:sp macro="" textlink="">
      <xdr:nvSpPr>
        <xdr:cNvPr id="200" name="楕円 199"/>
        <xdr:cNvSpPr/>
      </xdr:nvSpPr>
      <xdr:spPr>
        <a:xfrm>
          <a:off x="2857500" y="129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29824</xdr:rowOff>
    </xdr:from>
    <xdr:ext cx="534377" cy="259045"/>
    <xdr:sp macro="" textlink="">
      <xdr:nvSpPr>
        <xdr:cNvPr id="201" name="テキスト ボックス 200"/>
        <xdr:cNvSpPr txBox="1"/>
      </xdr:nvSpPr>
      <xdr:spPr>
        <a:xfrm>
          <a:off x="2641111" y="1271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22339</xdr:rowOff>
    </xdr:from>
    <xdr:to>
      <xdr:col>10</xdr:col>
      <xdr:colOff>165100</xdr:colOff>
      <xdr:row>75</xdr:row>
      <xdr:rowOff>123939</xdr:rowOff>
    </xdr:to>
    <xdr:sp macro="" textlink="">
      <xdr:nvSpPr>
        <xdr:cNvPr id="202" name="楕円 201"/>
        <xdr:cNvSpPr/>
      </xdr:nvSpPr>
      <xdr:spPr>
        <a:xfrm>
          <a:off x="1968500" y="128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140466</xdr:rowOff>
    </xdr:from>
    <xdr:ext cx="534377" cy="259045"/>
    <xdr:sp macro="" textlink="">
      <xdr:nvSpPr>
        <xdr:cNvPr id="203" name="テキスト ボックス 202"/>
        <xdr:cNvSpPr txBox="1"/>
      </xdr:nvSpPr>
      <xdr:spPr>
        <a:xfrm>
          <a:off x="1752111" y="1265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59354</xdr:rowOff>
    </xdr:from>
    <xdr:to>
      <xdr:col>6</xdr:col>
      <xdr:colOff>38100</xdr:colOff>
      <xdr:row>75</xdr:row>
      <xdr:rowOff>160955</xdr:rowOff>
    </xdr:to>
    <xdr:sp macro="" textlink="">
      <xdr:nvSpPr>
        <xdr:cNvPr id="204" name="楕円 203"/>
        <xdr:cNvSpPr/>
      </xdr:nvSpPr>
      <xdr:spPr>
        <a:xfrm>
          <a:off x="1079500" y="129181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6031</xdr:rowOff>
    </xdr:from>
    <xdr:ext cx="534377" cy="259045"/>
    <xdr:sp macro="" textlink="">
      <xdr:nvSpPr>
        <xdr:cNvPr id="205" name="テキスト ボックス 204"/>
        <xdr:cNvSpPr txBox="1"/>
      </xdr:nvSpPr>
      <xdr:spPr>
        <a:xfrm>
          <a:off x="863111" y="126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104890</xdr:rowOff>
    </xdr:from>
    <xdr:to>
      <xdr:col>24</xdr:col>
      <xdr:colOff>63500</xdr:colOff>
      <xdr:row>97</xdr:row>
      <xdr:rowOff>129197</xdr:rowOff>
    </xdr:to>
    <xdr:cxnSp macro="">
      <xdr:nvCxnSpPr>
        <xdr:cNvPr id="235" name="直線コネクタ 234"/>
        <xdr:cNvCxnSpPr/>
      </xdr:nvCxnSpPr>
      <xdr:spPr>
        <a:xfrm>
          <a:off x="3797300" y="16735540"/>
          <a:ext cx="8382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104890</xdr:rowOff>
    </xdr:from>
    <xdr:to>
      <xdr:col>19</xdr:col>
      <xdr:colOff>177800</xdr:colOff>
      <xdr:row>98</xdr:row>
      <xdr:rowOff>4814</xdr:rowOff>
    </xdr:to>
    <xdr:cxnSp macro="">
      <xdr:nvCxnSpPr>
        <xdr:cNvPr id="238" name="直線コネクタ 237"/>
        <xdr:cNvCxnSpPr/>
      </xdr:nvCxnSpPr>
      <xdr:spPr>
        <a:xfrm flipV="1">
          <a:off x="2908300" y="16735540"/>
          <a:ext cx="8890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169977</xdr:rowOff>
    </xdr:from>
    <xdr:to>
      <xdr:col>15</xdr:col>
      <xdr:colOff>50800</xdr:colOff>
      <xdr:row>98</xdr:row>
      <xdr:rowOff>4814</xdr:rowOff>
    </xdr:to>
    <xdr:cxnSp macro="">
      <xdr:nvCxnSpPr>
        <xdr:cNvPr id="241" name="直線コネクタ 240"/>
        <xdr:cNvCxnSpPr/>
      </xdr:nvCxnSpPr>
      <xdr:spPr>
        <a:xfrm>
          <a:off x="2019300" y="1680062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169977</xdr:rowOff>
    </xdr:from>
    <xdr:to>
      <xdr:col>10</xdr:col>
      <xdr:colOff>114300</xdr:colOff>
      <xdr:row>98</xdr:row>
      <xdr:rowOff>52451</xdr:rowOff>
    </xdr:to>
    <xdr:cxnSp macro="">
      <xdr:nvCxnSpPr>
        <xdr:cNvPr id="244" name="直線コネクタ 243"/>
        <xdr:cNvCxnSpPr/>
      </xdr:nvCxnSpPr>
      <xdr:spPr>
        <a:xfrm flipV="1">
          <a:off x="1130300" y="16800627"/>
          <a:ext cx="889000" cy="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154863</xdr:rowOff>
    </xdr:from>
    <xdr:to>
      <xdr:col>10</xdr:col>
      <xdr:colOff>165100</xdr:colOff>
      <xdr:row>97</xdr:row>
      <xdr:rowOff>85013</xdr:rowOff>
    </xdr:to>
    <xdr:sp macro="" textlink="">
      <xdr:nvSpPr>
        <xdr:cNvPr id="245" name="フローチャート: 判断 244"/>
        <xdr:cNvSpPr/>
      </xdr:nvSpPr>
      <xdr:spPr>
        <a:xfrm>
          <a:off x="1968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101540</xdr:rowOff>
    </xdr:from>
    <xdr:ext cx="534377" cy="259045"/>
    <xdr:sp macro="" textlink="">
      <xdr:nvSpPr>
        <xdr:cNvPr id="246" name="テキスト ボックス 245"/>
        <xdr:cNvSpPr txBox="1"/>
      </xdr:nvSpPr>
      <xdr:spPr>
        <a:xfrm>
          <a:off x="1752111" y="163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39776</xdr:rowOff>
    </xdr:from>
    <xdr:to>
      <xdr:col>6</xdr:col>
      <xdr:colOff>38100</xdr:colOff>
      <xdr:row>97</xdr:row>
      <xdr:rowOff>141376</xdr:rowOff>
    </xdr:to>
    <xdr:sp macro="" textlink="">
      <xdr:nvSpPr>
        <xdr:cNvPr id="247" name="フローチャート: 判断 246"/>
        <xdr:cNvSpPr/>
      </xdr:nvSpPr>
      <xdr:spPr>
        <a:xfrm>
          <a:off x="1079500" y="1667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157903</xdr:rowOff>
    </xdr:from>
    <xdr:ext cx="534377" cy="259045"/>
    <xdr:sp macro="" textlink="">
      <xdr:nvSpPr>
        <xdr:cNvPr id="248" name="テキスト ボックス 247"/>
        <xdr:cNvSpPr txBox="1"/>
      </xdr:nvSpPr>
      <xdr:spPr>
        <a:xfrm>
          <a:off x="863111" y="164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78397</xdr:rowOff>
    </xdr:from>
    <xdr:to>
      <xdr:col>24</xdr:col>
      <xdr:colOff>114300</xdr:colOff>
      <xdr:row>98</xdr:row>
      <xdr:rowOff>8547</xdr:rowOff>
    </xdr:to>
    <xdr:sp macro="" textlink="">
      <xdr:nvSpPr>
        <xdr:cNvPr id="254" name="楕円 253"/>
        <xdr:cNvSpPr/>
      </xdr:nvSpPr>
      <xdr:spPr>
        <a:xfrm>
          <a:off x="4584700" y="167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56824</xdr:rowOff>
    </xdr:from>
    <xdr:ext cx="534377" cy="259045"/>
    <xdr:sp macro="" textlink="">
      <xdr:nvSpPr>
        <xdr:cNvPr id="255" name="扶助費該当値テキスト"/>
        <xdr:cNvSpPr txBox="1"/>
      </xdr:nvSpPr>
      <xdr:spPr>
        <a:xfrm>
          <a:off x="4686300" y="166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54090</xdr:rowOff>
    </xdr:from>
    <xdr:to>
      <xdr:col>20</xdr:col>
      <xdr:colOff>38100</xdr:colOff>
      <xdr:row>97</xdr:row>
      <xdr:rowOff>155690</xdr:rowOff>
    </xdr:to>
    <xdr:sp macro="" textlink="">
      <xdr:nvSpPr>
        <xdr:cNvPr id="256" name="楕円 255"/>
        <xdr:cNvSpPr/>
      </xdr:nvSpPr>
      <xdr:spPr>
        <a:xfrm>
          <a:off x="3746500" y="166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146817</xdr:rowOff>
    </xdr:from>
    <xdr:ext cx="534377" cy="259045"/>
    <xdr:sp macro="" textlink="">
      <xdr:nvSpPr>
        <xdr:cNvPr id="257" name="テキスト ボックス 256"/>
        <xdr:cNvSpPr txBox="1"/>
      </xdr:nvSpPr>
      <xdr:spPr>
        <a:xfrm>
          <a:off x="3530111" y="167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125464</xdr:rowOff>
    </xdr:from>
    <xdr:to>
      <xdr:col>15</xdr:col>
      <xdr:colOff>101600</xdr:colOff>
      <xdr:row>98</xdr:row>
      <xdr:rowOff>55614</xdr:rowOff>
    </xdr:to>
    <xdr:sp macro="" textlink="">
      <xdr:nvSpPr>
        <xdr:cNvPr id="258" name="楕円 257"/>
        <xdr:cNvSpPr/>
      </xdr:nvSpPr>
      <xdr:spPr>
        <a:xfrm>
          <a:off x="2857500" y="167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46741</xdr:rowOff>
    </xdr:from>
    <xdr:ext cx="534377" cy="259045"/>
    <xdr:sp macro="" textlink="">
      <xdr:nvSpPr>
        <xdr:cNvPr id="259" name="テキスト ボックス 258"/>
        <xdr:cNvSpPr txBox="1"/>
      </xdr:nvSpPr>
      <xdr:spPr>
        <a:xfrm>
          <a:off x="2641111" y="1684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119177</xdr:rowOff>
    </xdr:from>
    <xdr:to>
      <xdr:col>10</xdr:col>
      <xdr:colOff>165100</xdr:colOff>
      <xdr:row>98</xdr:row>
      <xdr:rowOff>49327</xdr:rowOff>
    </xdr:to>
    <xdr:sp macro="" textlink="">
      <xdr:nvSpPr>
        <xdr:cNvPr id="260" name="楕円 259"/>
        <xdr:cNvSpPr/>
      </xdr:nvSpPr>
      <xdr:spPr>
        <a:xfrm>
          <a:off x="1968500" y="1674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40454</xdr:rowOff>
    </xdr:from>
    <xdr:ext cx="534377" cy="259045"/>
    <xdr:sp macro="" textlink="">
      <xdr:nvSpPr>
        <xdr:cNvPr id="261" name="テキスト ボックス 260"/>
        <xdr:cNvSpPr txBox="1"/>
      </xdr:nvSpPr>
      <xdr:spPr>
        <a:xfrm>
          <a:off x="1752111" y="1684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1651</xdr:rowOff>
    </xdr:from>
    <xdr:to>
      <xdr:col>6</xdr:col>
      <xdr:colOff>38100</xdr:colOff>
      <xdr:row>98</xdr:row>
      <xdr:rowOff>103251</xdr:rowOff>
    </xdr:to>
    <xdr:sp macro="" textlink="">
      <xdr:nvSpPr>
        <xdr:cNvPr id="262" name="楕円 261"/>
        <xdr:cNvSpPr/>
      </xdr:nvSpPr>
      <xdr:spPr>
        <a:xfrm>
          <a:off x="1079500" y="168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94378</xdr:rowOff>
    </xdr:from>
    <xdr:ext cx="534377" cy="259045"/>
    <xdr:sp macro="" textlink="">
      <xdr:nvSpPr>
        <xdr:cNvPr id="263" name="テキスト ボックス 262"/>
        <xdr:cNvSpPr txBox="1"/>
      </xdr:nvSpPr>
      <xdr:spPr>
        <a:xfrm>
          <a:off x="863111" y="1689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10959</xdr:rowOff>
    </xdr:from>
    <xdr:to>
      <xdr:col>55</xdr:col>
      <xdr:colOff>0</xdr:colOff>
      <xdr:row>37</xdr:row>
      <xdr:rowOff>40730</xdr:rowOff>
    </xdr:to>
    <xdr:cxnSp macro="">
      <xdr:nvCxnSpPr>
        <xdr:cNvPr id="290" name="直線コネクタ 289"/>
        <xdr:cNvCxnSpPr/>
      </xdr:nvCxnSpPr>
      <xdr:spPr>
        <a:xfrm flipV="1">
          <a:off x="9639300" y="6354609"/>
          <a:ext cx="838200" cy="2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91" name="補助費等平均値テキスト"/>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40730</xdr:rowOff>
    </xdr:from>
    <xdr:to>
      <xdr:col>50</xdr:col>
      <xdr:colOff>114300</xdr:colOff>
      <xdr:row>37</xdr:row>
      <xdr:rowOff>58085</xdr:rowOff>
    </xdr:to>
    <xdr:cxnSp macro="">
      <xdr:nvCxnSpPr>
        <xdr:cNvPr id="293" name="直線コネクタ 292"/>
        <xdr:cNvCxnSpPr/>
      </xdr:nvCxnSpPr>
      <xdr:spPr>
        <a:xfrm flipV="1">
          <a:off x="8750300" y="6384380"/>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58085</xdr:rowOff>
    </xdr:from>
    <xdr:to>
      <xdr:col>45</xdr:col>
      <xdr:colOff>177800</xdr:colOff>
      <xdr:row>37</xdr:row>
      <xdr:rowOff>72698</xdr:rowOff>
    </xdr:to>
    <xdr:cxnSp macro="">
      <xdr:nvCxnSpPr>
        <xdr:cNvPr id="296" name="直線コネクタ 295"/>
        <xdr:cNvCxnSpPr/>
      </xdr:nvCxnSpPr>
      <xdr:spPr>
        <a:xfrm flipV="1">
          <a:off x="7861300" y="6401735"/>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140879</xdr:rowOff>
    </xdr:from>
    <xdr:ext cx="534377" cy="259045"/>
    <xdr:sp macro="" textlink="">
      <xdr:nvSpPr>
        <xdr:cNvPr id="298" name="テキスト ボックス 297"/>
        <xdr:cNvSpPr txBox="1"/>
      </xdr:nvSpPr>
      <xdr:spPr>
        <a:xfrm>
          <a:off x="8483111" y="64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72698</xdr:rowOff>
    </xdr:from>
    <xdr:to>
      <xdr:col>41</xdr:col>
      <xdr:colOff>50800</xdr:colOff>
      <xdr:row>37</xdr:row>
      <xdr:rowOff>99023</xdr:rowOff>
    </xdr:to>
    <xdr:cxnSp macro="">
      <xdr:nvCxnSpPr>
        <xdr:cNvPr id="299" name="直線コネクタ 298"/>
        <xdr:cNvCxnSpPr/>
      </xdr:nvCxnSpPr>
      <xdr:spPr>
        <a:xfrm flipV="1">
          <a:off x="6972300" y="6416348"/>
          <a:ext cx="889000" cy="2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51974</xdr:rowOff>
    </xdr:from>
    <xdr:to>
      <xdr:col>41</xdr:col>
      <xdr:colOff>101600</xdr:colOff>
      <xdr:row>37</xdr:row>
      <xdr:rowOff>153574</xdr:rowOff>
    </xdr:to>
    <xdr:sp macro="" textlink="">
      <xdr:nvSpPr>
        <xdr:cNvPr id="300" name="フローチャート: 判断 299"/>
        <xdr:cNvSpPr/>
      </xdr:nvSpPr>
      <xdr:spPr>
        <a:xfrm>
          <a:off x="7810500" y="639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144701</xdr:rowOff>
    </xdr:from>
    <xdr:ext cx="534377" cy="259045"/>
    <xdr:sp macro="" textlink="">
      <xdr:nvSpPr>
        <xdr:cNvPr id="301" name="テキスト ボックス 300"/>
        <xdr:cNvSpPr txBox="1"/>
      </xdr:nvSpPr>
      <xdr:spPr>
        <a:xfrm>
          <a:off x="7594111" y="648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64476</xdr:rowOff>
    </xdr:from>
    <xdr:to>
      <xdr:col>36</xdr:col>
      <xdr:colOff>165100</xdr:colOff>
      <xdr:row>37</xdr:row>
      <xdr:rowOff>166077</xdr:rowOff>
    </xdr:to>
    <xdr:sp macro="" textlink="">
      <xdr:nvSpPr>
        <xdr:cNvPr id="302" name="フローチャート: 判断 301"/>
        <xdr:cNvSpPr/>
      </xdr:nvSpPr>
      <xdr:spPr>
        <a:xfrm>
          <a:off x="6921500" y="6408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157204</xdr:rowOff>
    </xdr:from>
    <xdr:ext cx="534377" cy="259045"/>
    <xdr:sp macro="" textlink="">
      <xdr:nvSpPr>
        <xdr:cNvPr id="303" name="テキスト ボックス 302"/>
        <xdr:cNvSpPr txBox="1"/>
      </xdr:nvSpPr>
      <xdr:spPr>
        <a:xfrm>
          <a:off x="6705111" y="65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131609</xdr:rowOff>
    </xdr:from>
    <xdr:to>
      <xdr:col>55</xdr:col>
      <xdr:colOff>50800</xdr:colOff>
      <xdr:row>37</xdr:row>
      <xdr:rowOff>61759</xdr:rowOff>
    </xdr:to>
    <xdr:sp macro="" textlink="">
      <xdr:nvSpPr>
        <xdr:cNvPr id="309" name="楕円 308"/>
        <xdr:cNvSpPr/>
      </xdr:nvSpPr>
      <xdr:spPr>
        <a:xfrm>
          <a:off x="10426700" y="630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154486</xdr:rowOff>
    </xdr:from>
    <xdr:ext cx="599010" cy="259045"/>
    <xdr:sp macro="" textlink="">
      <xdr:nvSpPr>
        <xdr:cNvPr id="310" name="補助費等該当値テキスト"/>
        <xdr:cNvSpPr txBox="1"/>
      </xdr:nvSpPr>
      <xdr:spPr>
        <a:xfrm>
          <a:off x="10528300" y="615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161380</xdr:rowOff>
    </xdr:from>
    <xdr:to>
      <xdr:col>50</xdr:col>
      <xdr:colOff>165100</xdr:colOff>
      <xdr:row>37</xdr:row>
      <xdr:rowOff>91530</xdr:rowOff>
    </xdr:to>
    <xdr:sp macro="" textlink="">
      <xdr:nvSpPr>
        <xdr:cNvPr id="311" name="楕円 310"/>
        <xdr:cNvSpPr/>
      </xdr:nvSpPr>
      <xdr:spPr>
        <a:xfrm>
          <a:off x="9588500" y="633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108057</xdr:rowOff>
    </xdr:from>
    <xdr:ext cx="599010" cy="259045"/>
    <xdr:sp macro="" textlink="">
      <xdr:nvSpPr>
        <xdr:cNvPr id="312" name="テキスト ボックス 311"/>
        <xdr:cNvSpPr txBox="1"/>
      </xdr:nvSpPr>
      <xdr:spPr>
        <a:xfrm>
          <a:off x="9339795" y="610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7285</xdr:rowOff>
    </xdr:from>
    <xdr:to>
      <xdr:col>46</xdr:col>
      <xdr:colOff>38100</xdr:colOff>
      <xdr:row>37</xdr:row>
      <xdr:rowOff>108885</xdr:rowOff>
    </xdr:to>
    <xdr:sp macro="" textlink="">
      <xdr:nvSpPr>
        <xdr:cNvPr id="313" name="楕円 312"/>
        <xdr:cNvSpPr/>
      </xdr:nvSpPr>
      <xdr:spPr>
        <a:xfrm>
          <a:off x="8699500" y="635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125412</xdr:rowOff>
    </xdr:from>
    <xdr:ext cx="599010" cy="259045"/>
    <xdr:sp macro="" textlink="">
      <xdr:nvSpPr>
        <xdr:cNvPr id="314" name="テキスト ボックス 313"/>
        <xdr:cNvSpPr txBox="1"/>
      </xdr:nvSpPr>
      <xdr:spPr>
        <a:xfrm>
          <a:off x="8450795" y="612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21898</xdr:rowOff>
    </xdr:from>
    <xdr:to>
      <xdr:col>41</xdr:col>
      <xdr:colOff>101600</xdr:colOff>
      <xdr:row>37</xdr:row>
      <xdr:rowOff>123498</xdr:rowOff>
    </xdr:to>
    <xdr:sp macro="" textlink="">
      <xdr:nvSpPr>
        <xdr:cNvPr id="315" name="楕円 314"/>
        <xdr:cNvSpPr/>
      </xdr:nvSpPr>
      <xdr:spPr>
        <a:xfrm>
          <a:off x="7810500" y="636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140025</xdr:rowOff>
    </xdr:from>
    <xdr:ext cx="599010" cy="259045"/>
    <xdr:sp macro="" textlink="">
      <xdr:nvSpPr>
        <xdr:cNvPr id="316" name="テキスト ボックス 315"/>
        <xdr:cNvSpPr txBox="1"/>
      </xdr:nvSpPr>
      <xdr:spPr>
        <a:xfrm>
          <a:off x="7561795" y="614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48223</xdr:rowOff>
    </xdr:from>
    <xdr:to>
      <xdr:col>36</xdr:col>
      <xdr:colOff>165100</xdr:colOff>
      <xdr:row>37</xdr:row>
      <xdr:rowOff>149823</xdr:rowOff>
    </xdr:to>
    <xdr:sp macro="" textlink="">
      <xdr:nvSpPr>
        <xdr:cNvPr id="317" name="楕円 316"/>
        <xdr:cNvSpPr/>
      </xdr:nvSpPr>
      <xdr:spPr>
        <a:xfrm>
          <a:off x="6921500" y="63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166350</xdr:rowOff>
    </xdr:from>
    <xdr:ext cx="534377" cy="259045"/>
    <xdr:sp macro="" textlink="">
      <xdr:nvSpPr>
        <xdr:cNvPr id="318" name="テキスト ボックス 317"/>
        <xdr:cNvSpPr txBox="1"/>
      </xdr:nvSpPr>
      <xdr:spPr>
        <a:xfrm>
          <a:off x="6705111" y="616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112034</xdr:rowOff>
    </xdr:from>
    <xdr:to>
      <xdr:col>55</xdr:col>
      <xdr:colOff>0</xdr:colOff>
      <xdr:row>58</xdr:row>
      <xdr:rowOff>125352</xdr:rowOff>
    </xdr:to>
    <xdr:cxnSp macro="">
      <xdr:nvCxnSpPr>
        <xdr:cNvPr id="345" name="直線コネクタ 344"/>
        <xdr:cNvCxnSpPr/>
      </xdr:nvCxnSpPr>
      <xdr:spPr>
        <a:xfrm flipV="1">
          <a:off x="9639300" y="10056134"/>
          <a:ext cx="838200"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125352</xdr:rowOff>
    </xdr:from>
    <xdr:to>
      <xdr:col>50</xdr:col>
      <xdr:colOff>114300</xdr:colOff>
      <xdr:row>58</xdr:row>
      <xdr:rowOff>130307</xdr:rowOff>
    </xdr:to>
    <xdr:cxnSp macro="">
      <xdr:nvCxnSpPr>
        <xdr:cNvPr id="348" name="直線コネクタ 347"/>
        <xdr:cNvCxnSpPr/>
      </xdr:nvCxnSpPr>
      <xdr:spPr>
        <a:xfrm flipV="1">
          <a:off x="8750300" y="10069452"/>
          <a:ext cx="889000" cy="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116016</xdr:rowOff>
    </xdr:from>
    <xdr:to>
      <xdr:col>45</xdr:col>
      <xdr:colOff>177800</xdr:colOff>
      <xdr:row>58</xdr:row>
      <xdr:rowOff>130307</xdr:rowOff>
    </xdr:to>
    <xdr:cxnSp macro="">
      <xdr:nvCxnSpPr>
        <xdr:cNvPr id="351" name="直線コネクタ 350"/>
        <xdr:cNvCxnSpPr/>
      </xdr:nvCxnSpPr>
      <xdr:spPr>
        <a:xfrm>
          <a:off x="7861300" y="10060116"/>
          <a:ext cx="889000" cy="1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116016</xdr:rowOff>
    </xdr:from>
    <xdr:to>
      <xdr:col>41</xdr:col>
      <xdr:colOff>50800</xdr:colOff>
      <xdr:row>58</xdr:row>
      <xdr:rowOff>124040</xdr:rowOff>
    </xdr:to>
    <xdr:cxnSp macro="">
      <xdr:nvCxnSpPr>
        <xdr:cNvPr id="354" name="直線コネクタ 353"/>
        <xdr:cNvCxnSpPr/>
      </xdr:nvCxnSpPr>
      <xdr:spPr>
        <a:xfrm flipV="1">
          <a:off x="6972300" y="10060116"/>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61540</xdr:rowOff>
    </xdr:from>
    <xdr:to>
      <xdr:col>41</xdr:col>
      <xdr:colOff>101600</xdr:colOff>
      <xdr:row>58</xdr:row>
      <xdr:rowOff>163140</xdr:rowOff>
    </xdr:to>
    <xdr:sp macro="" textlink="">
      <xdr:nvSpPr>
        <xdr:cNvPr id="355" name="フローチャート: 判断 354"/>
        <xdr:cNvSpPr/>
      </xdr:nvSpPr>
      <xdr:spPr>
        <a:xfrm>
          <a:off x="7810500" y="1000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8217</xdr:rowOff>
    </xdr:from>
    <xdr:ext cx="599010" cy="259045"/>
    <xdr:sp macro="" textlink="">
      <xdr:nvSpPr>
        <xdr:cNvPr id="356" name="テキスト ボックス 355"/>
        <xdr:cNvSpPr txBox="1"/>
      </xdr:nvSpPr>
      <xdr:spPr>
        <a:xfrm>
          <a:off x="7561795" y="978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61543</xdr:rowOff>
    </xdr:from>
    <xdr:to>
      <xdr:col>36</xdr:col>
      <xdr:colOff>165100</xdr:colOff>
      <xdr:row>58</xdr:row>
      <xdr:rowOff>163143</xdr:rowOff>
    </xdr:to>
    <xdr:sp macro="" textlink="">
      <xdr:nvSpPr>
        <xdr:cNvPr id="357" name="フローチャート: 判断 356"/>
        <xdr:cNvSpPr/>
      </xdr:nvSpPr>
      <xdr:spPr>
        <a:xfrm>
          <a:off x="6921500" y="100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8220</xdr:rowOff>
    </xdr:from>
    <xdr:ext cx="599010" cy="259045"/>
    <xdr:sp macro="" textlink="">
      <xdr:nvSpPr>
        <xdr:cNvPr id="358" name="テキスト ボックス 357"/>
        <xdr:cNvSpPr txBox="1"/>
      </xdr:nvSpPr>
      <xdr:spPr>
        <a:xfrm>
          <a:off x="6672795" y="978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61234</xdr:rowOff>
    </xdr:from>
    <xdr:to>
      <xdr:col>55</xdr:col>
      <xdr:colOff>50800</xdr:colOff>
      <xdr:row>58</xdr:row>
      <xdr:rowOff>162834</xdr:rowOff>
    </xdr:to>
    <xdr:sp macro="" textlink="">
      <xdr:nvSpPr>
        <xdr:cNvPr id="364" name="楕円 363"/>
        <xdr:cNvSpPr/>
      </xdr:nvSpPr>
      <xdr:spPr>
        <a:xfrm>
          <a:off x="10426700" y="100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39236</xdr:rowOff>
    </xdr:from>
    <xdr:ext cx="599010" cy="259045"/>
    <xdr:sp macro="" textlink="">
      <xdr:nvSpPr>
        <xdr:cNvPr id="365" name="普通建設事業費該当値テキスト"/>
        <xdr:cNvSpPr txBox="1"/>
      </xdr:nvSpPr>
      <xdr:spPr>
        <a:xfrm>
          <a:off x="10528300" y="998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74552</xdr:rowOff>
    </xdr:from>
    <xdr:to>
      <xdr:col>50</xdr:col>
      <xdr:colOff>165100</xdr:colOff>
      <xdr:row>59</xdr:row>
      <xdr:rowOff>4702</xdr:rowOff>
    </xdr:to>
    <xdr:sp macro="" textlink="">
      <xdr:nvSpPr>
        <xdr:cNvPr id="366" name="楕円 365"/>
        <xdr:cNvSpPr/>
      </xdr:nvSpPr>
      <xdr:spPr>
        <a:xfrm>
          <a:off x="9588500" y="100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167279</xdr:rowOff>
    </xdr:from>
    <xdr:ext cx="534377" cy="259045"/>
    <xdr:sp macro="" textlink="">
      <xdr:nvSpPr>
        <xdr:cNvPr id="367" name="テキスト ボックス 366"/>
        <xdr:cNvSpPr txBox="1"/>
      </xdr:nvSpPr>
      <xdr:spPr>
        <a:xfrm>
          <a:off x="9372111" y="1011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79507</xdr:rowOff>
    </xdr:from>
    <xdr:to>
      <xdr:col>46</xdr:col>
      <xdr:colOff>38100</xdr:colOff>
      <xdr:row>59</xdr:row>
      <xdr:rowOff>9657</xdr:rowOff>
    </xdr:to>
    <xdr:sp macro="" textlink="">
      <xdr:nvSpPr>
        <xdr:cNvPr id="368" name="楕円 367"/>
        <xdr:cNvSpPr/>
      </xdr:nvSpPr>
      <xdr:spPr>
        <a:xfrm>
          <a:off x="8699500" y="1002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784</xdr:rowOff>
    </xdr:from>
    <xdr:ext cx="534377" cy="259045"/>
    <xdr:sp macro="" textlink="">
      <xdr:nvSpPr>
        <xdr:cNvPr id="369" name="テキスト ボックス 368"/>
        <xdr:cNvSpPr txBox="1"/>
      </xdr:nvSpPr>
      <xdr:spPr>
        <a:xfrm>
          <a:off x="8483111" y="101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65216</xdr:rowOff>
    </xdr:from>
    <xdr:to>
      <xdr:col>41</xdr:col>
      <xdr:colOff>101600</xdr:colOff>
      <xdr:row>58</xdr:row>
      <xdr:rowOff>166816</xdr:rowOff>
    </xdr:to>
    <xdr:sp macro="" textlink="">
      <xdr:nvSpPr>
        <xdr:cNvPr id="370" name="楕円 369"/>
        <xdr:cNvSpPr/>
      </xdr:nvSpPr>
      <xdr:spPr>
        <a:xfrm>
          <a:off x="7810500" y="1000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157943</xdr:rowOff>
    </xdr:from>
    <xdr:ext cx="599010" cy="259045"/>
    <xdr:sp macro="" textlink="">
      <xdr:nvSpPr>
        <xdr:cNvPr id="371" name="テキスト ボックス 370"/>
        <xdr:cNvSpPr txBox="1"/>
      </xdr:nvSpPr>
      <xdr:spPr>
        <a:xfrm>
          <a:off x="7561795" y="1010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73240</xdr:rowOff>
    </xdr:from>
    <xdr:to>
      <xdr:col>36</xdr:col>
      <xdr:colOff>165100</xdr:colOff>
      <xdr:row>59</xdr:row>
      <xdr:rowOff>3390</xdr:rowOff>
    </xdr:to>
    <xdr:sp macro="" textlink="">
      <xdr:nvSpPr>
        <xdr:cNvPr id="372" name="楕円 371"/>
        <xdr:cNvSpPr/>
      </xdr:nvSpPr>
      <xdr:spPr>
        <a:xfrm>
          <a:off x="6921500" y="100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165967</xdr:rowOff>
    </xdr:from>
    <xdr:ext cx="534377" cy="259045"/>
    <xdr:sp macro="" textlink="">
      <xdr:nvSpPr>
        <xdr:cNvPr id="373" name="テキスト ボックス 372"/>
        <xdr:cNvSpPr txBox="1"/>
      </xdr:nvSpPr>
      <xdr:spPr>
        <a:xfrm>
          <a:off x="6705111" y="1011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134122</xdr:rowOff>
    </xdr:from>
    <xdr:to>
      <xdr:col>55</xdr:col>
      <xdr:colOff>0</xdr:colOff>
      <xdr:row>78</xdr:row>
      <xdr:rowOff>134559</xdr:rowOff>
    </xdr:to>
    <xdr:cxnSp macro="">
      <xdr:nvCxnSpPr>
        <xdr:cNvPr id="400" name="直線コネクタ 399"/>
        <xdr:cNvCxnSpPr/>
      </xdr:nvCxnSpPr>
      <xdr:spPr>
        <a:xfrm flipV="1">
          <a:off x="9639300" y="13507222"/>
          <a:ext cx="8382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134559</xdr:rowOff>
    </xdr:from>
    <xdr:to>
      <xdr:col>50</xdr:col>
      <xdr:colOff>114300</xdr:colOff>
      <xdr:row>78</xdr:row>
      <xdr:rowOff>135990</xdr:rowOff>
    </xdr:to>
    <xdr:cxnSp macro="">
      <xdr:nvCxnSpPr>
        <xdr:cNvPr id="403" name="直線コネクタ 402"/>
        <xdr:cNvCxnSpPr/>
      </xdr:nvCxnSpPr>
      <xdr:spPr>
        <a:xfrm flipV="1">
          <a:off x="8750300" y="13507659"/>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120941</xdr:rowOff>
    </xdr:from>
    <xdr:to>
      <xdr:col>45</xdr:col>
      <xdr:colOff>177800</xdr:colOff>
      <xdr:row>78</xdr:row>
      <xdr:rowOff>135990</xdr:rowOff>
    </xdr:to>
    <xdr:cxnSp macro="">
      <xdr:nvCxnSpPr>
        <xdr:cNvPr id="406" name="直線コネクタ 405"/>
        <xdr:cNvCxnSpPr/>
      </xdr:nvCxnSpPr>
      <xdr:spPr>
        <a:xfrm>
          <a:off x="7861300" y="13494041"/>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76569</xdr:rowOff>
    </xdr:from>
    <xdr:to>
      <xdr:col>41</xdr:col>
      <xdr:colOff>101600</xdr:colOff>
      <xdr:row>79</xdr:row>
      <xdr:rowOff>6719</xdr:rowOff>
    </xdr:to>
    <xdr:sp macro="" textlink="">
      <xdr:nvSpPr>
        <xdr:cNvPr id="409" name="フローチャート: 判断 408"/>
        <xdr:cNvSpPr/>
      </xdr:nvSpPr>
      <xdr:spPr>
        <a:xfrm>
          <a:off x="7810500" y="134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169296</xdr:rowOff>
    </xdr:from>
    <xdr:ext cx="534377" cy="259045"/>
    <xdr:sp macro="" textlink="">
      <xdr:nvSpPr>
        <xdr:cNvPr id="410" name="テキスト ボックス 409"/>
        <xdr:cNvSpPr txBox="1"/>
      </xdr:nvSpPr>
      <xdr:spPr>
        <a:xfrm>
          <a:off x="7594111" y="1354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83322</xdr:rowOff>
    </xdr:from>
    <xdr:to>
      <xdr:col>55</xdr:col>
      <xdr:colOff>50800</xdr:colOff>
      <xdr:row>79</xdr:row>
      <xdr:rowOff>13472</xdr:rowOff>
    </xdr:to>
    <xdr:sp macro="" textlink="">
      <xdr:nvSpPr>
        <xdr:cNvPr id="416" name="楕円 415"/>
        <xdr:cNvSpPr/>
      </xdr:nvSpPr>
      <xdr:spPr>
        <a:xfrm>
          <a:off x="10426700" y="134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56147</xdr:rowOff>
    </xdr:from>
    <xdr:ext cx="534377" cy="259045"/>
    <xdr:sp macro="" textlink="">
      <xdr:nvSpPr>
        <xdr:cNvPr id="417" name="普通建設事業費 （ うち新規整備　）該当値テキスト"/>
        <xdr:cNvSpPr txBox="1"/>
      </xdr:nvSpPr>
      <xdr:spPr>
        <a:xfrm>
          <a:off x="10528300" y="134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83759</xdr:rowOff>
    </xdr:from>
    <xdr:to>
      <xdr:col>50</xdr:col>
      <xdr:colOff>165100</xdr:colOff>
      <xdr:row>79</xdr:row>
      <xdr:rowOff>13909</xdr:rowOff>
    </xdr:to>
    <xdr:sp macro="" textlink="">
      <xdr:nvSpPr>
        <xdr:cNvPr id="418" name="楕円 417"/>
        <xdr:cNvSpPr/>
      </xdr:nvSpPr>
      <xdr:spPr>
        <a:xfrm>
          <a:off x="9588500" y="134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5036</xdr:rowOff>
    </xdr:from>
    <xdr:ext cx="534377" cy="259045"/>
    <xdr:sp macro="" textlink="">
      <xdr:nvSpPr>
        <xdr:cNvPr id="419" name="テキスト ボックス 418"/>
        <xdr:cNvSpPr txBox="1"/>
      </xdr:nvSpPr>
      <xdr:spPr>
        <a:xfrm>
          <a:off x="9372111" y="135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85190</xdr:rowOff>
    </xdr:from>
    <xdr:to>
      <xdr:col>46</xdr:col>
      <xdr:colOff>38100</xdr:colOff>
      <xdr:row>79</xdr:row>
      <xdr:rowOff>15340</xdr:rowOff>
    </xdr:to>
    <xdr:sp macro="" textlink="">
      <xdr:nvSpPr>
        <xdr:cNvPr id="420" name="楕円 419"/>
        <xdr:cNvSpPr/>
      </xdr:nvSpPr>
      <xdr:spPr>
        <a:xfrm>
          <a:off x="8699500" y="1345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6467</xdr:rowOff>
    </xdr:from>
    <xdr:ext cx="534377" cy="259045"/>
    <xdr:sp macro="" textlink="">
      <xdr:nvSpPr>
        <xdr:cNvPr id="421" name="テキスト ボックス 420"/>
        <xdr:cNvSpPr txBox="1"/>
      </xdr:nvSpPr>
      <xdr:spPr>
        <a:xfrm>
          <a:off x="8483111" y="135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70141</xdr:rowOff>
    </xdr:from>
    <xdr:to>
      <xdr:col>41</xdr:col>
      <xdr:colOff>101600</xdr:colOff>
      <xdr:row>79</xdr:row>
      <xdr:rowOff>291</xdr:rowOff>
    </xdr:to>
    <xdr:sp macro="" textlink="">
      <xdr:nvSpPr>
        <xdr:cNvPr id="422" name="楕円 421"/>
        <xdr:cNvSpPr/>
      </xdr:nvSpPr>
      <xdr:spPr>
        <a:xfrm>
          <a:off x="7810500" y="1344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16818</xdr:rowOff>
    </xdr:from>
    <xdr:ext cx="534377" cy="259045"/>
    <xdr:sp macro="" textlink="">
      <xdr:nvSpPr>
        <xdr:cNvPr id="423" name="テキスト ボックス 422"/>
        <xdr:cNvSpPr txBox="1"/>
      </xdr:nvSpPr>
      <xdr:spPr>
        <a:xfrm>
          <a:off x="7594111" y="132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118574</xdr:rowOff>
    </xdr:from>
    <xdr:to>
      <xdr:col>55</xdr:col>
      <xdr:colOff>0</xdr:colOff>
      <xdr:row>98</xdr:row>
      <xdr:rowOff>152905</xdr:rowOff>
    </xdr:to>
    <xdr:cxnSp macro="">
      <xdr:nvCxnSpPr>
        <xdr:cNvPr id="452" name="直線コネクタ 451"/>
        <xdr:cNvCxnSpPr/>
      </xdr:nvCxnSpPr>
      <xdr:spPr>
        <a:xfrm flipV="1">
          <a:off x="9639300" y="16749224"/>
          <a:ext cx="838200" cy="20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151888</xdr:rowOff>
    </xdr:from>
    <xdr:to>
      <xdr:col>50</xdr:col>
      <xdr:colOff>114300</xdr:colOff>
      <xdr:row>98</xdr:row>
      <xdr:rowOff>152905</xdr:rowOff>
    </xdr:to>
    <xdr:cxnSp macro="">
      <xdr:nvCxnSpPr>
        <xdr:cNvPr id="455" name="直線コネクタ 454"/>
        <xdr:cNvCxnSpPr/>
      </xdr:nvCxnSpPr>
      <xdr:spPr>
        <a:xfrm>
          <a:off x="8750300" y="16953988"/>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151888</xdr:rowOff>
    </xdr:from>
    <xdr:to>
      <xdr:col>45</xdr:col>
      <xdr:colOff>177800</xdr:colOff>
      <xdr:row>98</xdr:row>
      <xdr:rowOff>156026</xdr:rowOff>
    </xdr:to>
    <xdr:cxnSp macro="">
      <xdr:nvCxnSpPr>
        <xdr:cNvPr id="458" name="直線コネクタ 457"/>
        <xdr:cNvCxnSpPr/>
      </xdr:nvCxnSpPr>
      <xdr:spPr>
        <a:xfrm flipV="1">
          <a:off x="7861300" y="16953988"/>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149974</xdr:rowOff>
    </xdr:from>
    <xdr:to>
      <xdr:col>41</xdr:col>
      <xdr:colOff>101600</xdr:colOff>
      <xdr:row>98</xdr:row>
      <xdr:rowOff>80124</xdr:rowOff>
    </xdr:to>
    <xdr:sp macro="" textlink="">
      <xdr:nvSpPr>
        <xdr:cNvPr id="461" name="フローチャート: 判断 460"/>
        <xdr:cNvSpPr/>
      </xdr:nvSpPr>
      <xdr:spPr>
        <a:xfrm>
          <a:off x="7810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96651</xdr:rowOff>
    </xdr:from>
    <xdr:ext cx="534377" cy="259045"/>
    <xdr:sp macro="" textlink="">
      <xdr:nvSpPr>
        <xdr:cNvPr id="462" name="テキスト ボックス 461"/>
        <xdr:cNvSpPr txBox="1"/>
      </xdr:nvSpPr>
      <xdr:spPr>
        <a:xfrm>
          <a:off x="7594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67774</xdr:rowOff>
    </xdr:from>
    <xdr:to>
      <xdr:col>55</xdr:col>
      <xdr:colOff>50800</xdr:colOff>
      <xdr:row>97</xdr:row>
      <xdr:rowOff>169374</xdr:rowOff>
    </xdr:to>
    <xdr:sp macro="" textlink="">
      <xdr:nvSpPr>
        <xdr:cNvPr id="468" name="楕円 467"/>
        <xdr:cNvSpPr/>
      </xdr:nvSpPr>
      <xdr:spPr>
        <a:xfrm>
          <a:off x="10426700" y="166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90651</xdr:rowOff>
    </xdr:from>
    <xdr:ext cx="534377" cy="259045"/>
    <xdr:sp macro="" textlink="">
      <xdr:nvSpPr>
        <xdr:cNvPr id="469" name="普通建設事業費 （ うち更新整備　）該当値テキスト"/>
        <xdr:cNvSpPr txBox="1"/>
      </xdr:nvSpPr>
      <xdr:spPr>
        <a:xfrm>
          <a:off x="10528300" y="165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102105</xdr:rowOff>
    </xdr:from>
    <xdr:to>
      <xdr:col>50</xdr:col>
      <xdr:colOff>165100</xdr:colOff>
      <xdr:row>99</xdr:row>
      <xdr:rowOff>32255</xdr:rowOff>
    </xdr:to>
    <xdr:sp macro="" textlink="">
      <xdr:nvSpPr>
        <xdr:cNvPr id="470" name="楕円 469"/>
        <xdr:cNvSpPr/>
      </xdr:nvSpPr>
      <xdr:spPr>
        <a:xfrm>
          <a:off x="9588500" y="169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23382</xdr:rowOff>
    </xdr:from>
    <xdr:ext cx="534377" cy="259045"/>
    <xdr:sp macro="" textlink="">
      <xdr:nvSpPr>
        <xdr:cNvPr id="471" name="テキスト ボックス 470"/>
        <xdr:cNvSpPr txBox="1"/>
      </xdr:nvSpPr>
      <xdr:spPr>
        <a:xfrm>
          <a:off x="9372111" y="1699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101088</xdr:rowOff>
    </xdr:from>
    <xdr:to>
      <xdr:col>46</xdr:col>
      <xdr:colOff>38100</xdr:colOff>
      <xdr:row>99</xdr:row>
      <xdr:rowOff>31238</xdr:rowOff>
    </xdr:to>
    <xdr:sp macro="" textlink="">
      <xdr:nvSpPr>
        <xdr:cNvPr id="472" name="楕円 471"/>
        <xdr:cNvSpPr/>
      </xdr:nvSpPr>
      <xdr:spPr>
        <a:xfrm>
          <a:off x="8699500" y="169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22365</xdr:rowOff>
    </xdr:from>
    <xdr:ext cx="534377" cy="259045"/>
    <xdr:sp macro="" textlink="">
      <xdr:nvSpPr>
        <xdr:cNvPr id="473" name="テキスト ボックス 472"/>
        <xdr:cNvSpPr txBox="1"/>
      </xdr:nvSpPr>
      <xdr:spPr>
        <a:xfrm>
          <a:off x="8483111" y="1699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105226</xdr:rowOff>
    </xdr:from>
    <xdr:to>
      <xdr:col>41</xdr:col>
      <xdr:colOff>101600</xdr:colOff>
      <xdr:row>99</xdr:row>
      <xdr:rowOff>35376</xdr:rowOff>
    </xdr:to>
    <xdr:sp macro="" textlink="">
      <xdr:nvSpPr>
        <xdr:cNvPr id="474" name="楕円 473"/>
        <xdr:cNvSpPr/>
      </xdr:nvSpPr>
      <xdr:spPr>
        <a:xfrm>
          <a:off x="7810500" y="169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26503</xdr:rowOff>
    </xdr:from>
    <xdr:ext cx="534377" cy="259045"/>
    <xdr:sp macro="" textlink="">
      <xdr:nvSpPr>
        <xdr:cNvPr id="475" name="テキスト ボックス 474"/>
        <xdr:cNvSpPr txBox="1"/>
      </xdr:nvSpPr>
      <xdr:spPr>
        <a:xfrm>
          <a:off x="7594111" y="17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31151</xdr:rowOff>
    </xdr:from>
    <xdr:to>
      <xdr:col>85</xdr:col>
      <xdr:colOff>127000</xdr:colOff>
      <xdr:row>39</xdr:row>
      <xdr:rowOff>44450</xdr:rowOff>
    </xdr:to>
    <xdr:cxnSp macro="">
      <xdr:nvCxnSpPr>
        <xdr:cNvPr id="504" name="直線コネクタ 503"/>
        <xdr:cNvCxnSpPr/>
      </xdr:nvCxnSpPr>
      <xdr:spPr>
        <a:xfrm>
          <a:off x="15481300" y="6717701"/>
          <a:ext cx="838200" cy="1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31151</xdr:rowOff>
    </xdr:from>
    <xdr:to>
      <xdr:col>81</xdr:col>
      <xdr:colOff>50800</xdr:colOff>
      <xdr:row>39</xdr:row>
      <xdr:rowOff>39958</xdr:rowOff>
    </xdr:to>
    <xdr:cxnSp macro="">
      <xdr:nvCxnSpPr>
        <xdr:cNvPr id="507" name="直線コネクタ 506"/>
        <xdr:cNvCxnSpPr/>
      </xdr:nvCxnSpPr>
      <xdr:spPr>
        <a:xfrm flipV="1">
          <a:off x="14592300" y="6717701"/>
          <a:ext cx="8890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39958</xdr:rowOff>
    </xdr:from>
    <xdr:to>
      <xdr:col>76</xdr:col>
      <xdr:colOff>114300</xdr:colOff>
      <xdr:row>39</xdr:row>
      <xdr:rowOff>44450</xdr:rowOff>
    </xdr:to>
    <xdr:cxnSp macro="">
      <xdr:nvCxnSpPr>
        <xdr:cNvPr id="510" name="直線コネクタ 509"/>
        <xdr:cNvCxnSpPr/>
      </xdr:nvCxnSpPr>
      <xdr:spPr>
        <a:xfrm flipV="1">
          <a:off x="13703300" y="6726508"/>
          <a:ext cx="889000" cy="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44441</xdr:rowOff>
    </xdr:from>
    <xdr:to>
      <xdr:col>71</xdr:col>
      <xdr:colOff>177800</xdr:colOff>
      <xdr:row>39</xdr:row>
      <xdr:rowOff>44450</xdr:rowOff>
    </xdr:to>
    <xdr:cxnSp macro="">
      <xdr:nvCxnSpPr>
        <xdr:cNvPr id="513" name="直線コネクタ 512"/>
        <xdr:cNvCxnSpPr/>
      </xdr:nvCxnSpPr>
      <xdr:spPr>
        <a:xfrm>
          <a:off x="12814300" y="6730991"/>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141732</xdr:rowOff>
    </xdr:from>
    <xdr:to>
      <xdr:col>72</xdr:col>
      <xdr:colOff>38100</xdr:colOff>
      <xdr:row>39</xdr:row>
      <xdr:rowOff>71882</xdr:rowOff>
    </xdr:to>
    <xdr:sp macro="" textlink="">
      <xdr:nvSpPr>
        <xdr:cNvPr id="514" name="フローチャート: 判断 513"/>
        <xdr:cNvSpPr/>
      </xdr:nvSpPr>
      <xdr:spPr>
        <a:xfrm>
          <a:off x="13652500" y="665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88408</xdr:rowOff>
    </xdr:from>
    <xdr:ext cx="534377" cy="259045"/>
    <xdr:sp macro="" textlink="">
      <xdr:nvSpPr>
        <xdr:cNvPr id="515" name="テキスト ボックス 514"/>
        <xdr:cNvSpPr txBox="1"/>
      </xdr:nvSpPr>
      <xdr:spPr>
        <a:xfrm>
          <a:off x="13436111" y="643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147595</xdr:rowOff>
    </xdr:from>
    <xdr:to>
      <xdr:col>67</xdr:col>
      <xdr:colOff>101600</xdr:colOff>
      <xdr:row>39</xdr:row>
      <xdr:rowOff>77745</xdr:rowOff>
    </xdr:to>
    <xdr:sp macro="" textlink="">
      <xdr:nvSpPr>
        <xdr:cNvPr id="516" name="フローチャート: 判断 515"/>
        <xdr:cNvSpPr/>
      </xdr:nvSpPr>
      <xdr:spPr>
        <a:xfrm>
          <a:off x="12763500" y="666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94272</xdr:rowOff>
    </xdr:from>
    <xdr:ext cx="469744" cy="259045"/>
    <xdr:sp macro="" textlink="">
      <xdr:nvSpPr>
        <xdr:cNvPr id="517" name="テキスト ボックス 516"/>
        <xdr:cNvSpPr txBox="1"/>
      </xdr:nvSpPr>
      <xdr:spPr>
        <a:xfrm>
          <a:off x="12579428" y="643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249299" cy="259045"/>
    <xdr:sp macro="" textlink="">
      <xdr:nvSpPr>
        <xdr:cNvPr id="524" name="災害復旧事業費該当値テキスト"/>
        <xdr:cNvSpPr txBox="1"/>
      </xdr:nvSpPr>
      <xdr:spPr>
        <a:xfrm>
          <a:off x="16370300" y="664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151801</xdr:rowOff>
    </xdr:from>
    <xdr:to>
      <xdr:col>81</xdr:col>
      <xdr:colOff>101600</xdr:colOff>
      <xdr:row>39</xdr:row>
      <xdr:rowOff>81951</xdr:rowOff>
    </xdr:to>
    <xdr:sp macro="" textlink="">
      <xdr:nvSpPr>
        <xdr:cNvPr id="525" name="楕円 524"/>
        <xdr:cNvSpPr/>
      </xdr:nvSpPr>
      <xdr:spPr>
        <a:xfrm>
          <a:off x="15430500" y="666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73078</xdr:rowOff>
    </xdr:from>
    <xdr:ext cx="469744" cy="259045"/>
    <xdr:sp macro="" textlink="">
      <xdr:nvSpPr>
        <xdr:cNvPr id="526" name="テキスト ボックス 525"/>
        <xdr:cNvSpPr txBox="1"/>
      </xdr:nvSpPr>
      <xdr:spPr>
        <a:xfrm>
          <a:off x="15246428" y="675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160608</xdr:rowOff>
    </xdr:from>
    <xdr:to>
      <xdr:col>76</xdr:col>
      <xdr:colOff>165100</xdr:colOff>
      <xdr:row>39</xdr:row>
      <xdr:rowOff>90758</xdr:rowOff>
    </xdr:to>
    <xdr:sp macro="" textlink="">
      <xdr:nvSpPr>
        <xdr:cNvPr id="527" name="楕円 526"/>
        <xdr:cNvSpPr/>
      </xdr:nvSpPr>
      <xdr:spPr>
        <a:xfrm>
          <a:off x="14541500" y="667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81885</xdr:rowOff>
    </xdr:from>
    <xdr:ext cx="469744" cy="259045"/>
    <xdr:sp macro="" textlink="">
      <xdr:nvSpPr>
        <xdr:cNvPr id="528" name="テキスト ボックス 527"/>
        <xdr:cNvSpPr txBox="1"/>
      </xdr:nvSpPr>
      <xdr:spPr>
        <a:xfrm>
          <a:off x="14357428" y="676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165091</xdr:rowOff>
    </xdr:from>
    <xdr:to>
      <xdr:col>67</xdr:col>
      <xdr:colOff>101600</xdr:colOff>
      <xdr:row>39</xdr:row>
      <xdr:rowOff>95241</xdr:rowOff>
    </xdr:to>
    <xdr:sp macro="" textlink="">
      <xdr:nvSpPr>
        <xdr:cNvPr id="531" name="楕円 530"/>
        <xdr:cNvSpPr/>
      </xdr:nvSpPr>
      <xdr:spPr>
        <a:xfrm>
          <a:off x="12763500" y="668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86368</xdr:rowOff>
    </xdr:from>
    <xdr:ext cx="249299" cy="259045"/>
    <xdr:sp macro="" textlink="">
      <xdr:nvSpPr>
        <xdr:cNvPr id="532" name="テキスト ボックス 531"/>
        <xdr:cNvSpPr txBox="1"/>
      </xdr:nvSpPr>
      <xdr:spPr>
        <a:xfrm>
          <a:off x="12689650" y="67729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10641</xdr:rowOff>
    </xdr:from>
    <xdr:to>
      <xdr:col>85</xdr:col>
      <xdr:colOff>127000</xdr:colOff>
      <xdr:row>76</xdr:row>
      <xdr:rowOff>17230</xdr:rowOff>
    </xdr:to>
    <xdr:cxnSp macro="">
      <xdr:nvCxnSpPr>
        <xdr:cNvPr id="608" name="直線コネクタ 607"/>
        <xdr:cNvCxnSpPr/>
      </xdr:nvCxnSpPr>
      <xdr:spPr>
        <a:xfrm>
          <a:off x="15481300" y="13040841"/>
          <a:ext cx="8382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10641</xdr:rowOff>
    </xdr:from>
    <xdr:to>
      <xdr:col>81</xdr:col>
      <xdr:colOff>50800</xdr:colOff>
      <xdr:row>76</xdr:row>
      <xdr:rowOff>26401</xdr:rowOff>
    </xdr:to>
    <xdr:cxnSp macro="">
      <xdr:nvCxnSpPr>
        <xdr:cNvPr id="611" name="直線コネクタ 610"/>
        <xdr:cNvCxnSpPr/>
      </xdr:nvCxnSpPr>
      <xdr:spPr>
        <a:xfrm flipV="1">
          <a:off x="14592300" y="13040841"/>
          <a:ext cx="8890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3" name="テキスト ボックス 612"/>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22803</xdr:rowOff>
    </xdr:from>
    <xdr:to>
      <xdr:col>76</xdr:col>
      <xdr:colOff>114300</xdr:colOff>
      <xdr:row>76</xdr:row>
      <xdr:rowOff>26401</xdr:rowOff>
    </xdr:to>
    <xdr:cxnSp macro="">
      <xdr:nvCxnSpPr>
        <xdr:cNvPr id="614" name="直線コネクタ 613"/>
        <xdr:cNvCxnSpPr/>
      </xdr:nvCxnSpPr>
      <xdr:spPr>
        <a:xfrm>
          <a:off x="13703300" y="13053003"/>
          <a:ext cx="889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16" name="テキスト ボックス 615"/>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21495</xdr:rowOff>
    </xdr:from>
    <xdr:to>
      <xdr:col>71</xdr:col>
      <xdr:colOff>177800</xdr:colOff>
      <xdr:row>76</xdr:row>
      <xdr:rowOff>22803</xdr:rowOff>
    </xdr:to>
    <xdr:cxnSp macro="">
      <xdr:nvCxnSpPr>
        <xdr:cNvPr id="617" name="直線コネクタ 616"/>
        <xdr:cNvCxnSpPr/>
      </xdr:nvCxnSpPr>
      <xdr:spPr>
        <a:xfrm>
          <a:off x="12814300" y="13051695"/>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18" name="フローチャート: 判断 617"/>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19" name="テキスト ボックス 618"/>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0" name="フローチャート: 判断 619"/>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1" name="テキスト ボックス 620"/>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137880</xdr:rowOff>
    </xdr:from>
    <xdr:to>
      <xdr:col>85</xdr:col>
      <xdr:colOff>177800</xdr:colOff>
      <xdr:row>76</xdr:row>
      <xdr:rowOff>68030</xdr:rowOff>
    </xdr:to>
    <xdr:sp macro="" textlink="">
      <xdr:nvSpPr>
        <xdr:cNvPr id="627" name="楕円 626"/>
        <xdr:cNvSpPr/>
      </xdr:nvSpPr>
      <xdr:spPr>
        <a:xfrm>
          <a:off x="16268700" y="129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160757</xdr:rowOff>
    </xdr:from>
    <xdr:ext cx="599010" cy="259045"/>
    <xdr:sp macro="" textlink="">
      <xdr:nvSpPr>
        <xdr:cNvPr id="628" name="公債費該当値テキスト"/>
        <xdr:cNvSpPr txBox="1"/>
      </xdr:nvSpPr>
      <xdr:spPr>
        <a:xfrm>
          <a:off x="16370300" y="1284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131291</xdr:rowOff>
    </xdr:from>
    <xdr:to>
      <xdr:col>81</xdr:col>
      <xdr:colOff>101600</xdr:colOff>
      <xdr:row>76</xdr:row>
      <xdr:rowOff>61441</xdr:rowOff>
    </xdr:to>
    <xdr:sp macro="" textlink="">
      <xdr:nvSpPr>
        <xdr:cNvPr id="629" name="楕円 628"/>
        <xdr:cNvSpPr/>
      </xdr:nvSpPr>
      <xdr:spPr>
        <a:xfrm>
          <a:off x="15430500" y="1299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77968</xdr:rowOff>
    </xdr:from>
    <xdr:ext cx="599010" cy="259045"/>
    <xdr:sp macro="" textlink="">
      <xdr:nvSpPr>
        <xdr:cNvPr id="630" name="テキスト ボックス 629"/>
        <xdr:cNvSpPr txBox="1"/>
      </xdr:nvSpPr>
      <xdr:spPr>
        <a:xfrm>
          <a:off x="15181795" y="1276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147051</xdr:rowOff>
    </xdr:from>
    <xdr:to>
      <xdr:col>76</xdr:col>
      <xdr:colOff>165100</xdr:colOff>
      <xdr:row>76</xdr:row>
      <xdr:rowOff>77201</xdr:rowOff>
    </xdr:to>
    <xdr:sp macro="" textlink="">
      <xdr:nvSpPr>
        <xdr:cNvPr id="631" name="楕円 630"/>
        <xdr:cNvSpPr/>
      </xdr:nvSpPr>
      <xdr:spPr>
        <a:xfrm>
          <a:off x="14541500" y="1300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93728</xdr:rowOff>
    </xdr:from>
    <xdr:ext cx="534377" cy="259045"/>
    <xdr:sp macro="" textlink="">
      <xdr:nvSpPr>
        <xdr:cNvPr id="632" name="テキスト ボックス 631"/>
        <xdr:cNvSpPr txBox="1"/>
      </xdr:nvSpPr>
      <xdr:spPr>
        <a:xfrm>
          <a:off x="14325111" y="127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143453</xdr:rowOff>
    </xdr:from>
    <xdr:to>
      <xdr:col>72</xdr:col>
      <xdr:colOff>38100</xdr:colOff>
      <xdr:row>76</xdr:row>
      <xdr:rowOff>73603</xdr:rowOff>
    </xdr:to>
    <xdr:sp macro="" textlink="">
      <xdr:nvSpPr>
        <xdr:cNvPr id="633" name="楕円 632"/>
        <xdr:cNvSpPr/>
      </xdr:nvSpPr>
      <xdr:spPr>
        <a:xfrm>
          <a:off x="13652500" y="130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90130</xdr:rowOff>
    </xdr:from>
    <xdr:ext cx="599010" cy="259045"/>
    <xdr:sp macro="" textlink="">
      <xdr:nvSpPr>
        <xdr:cNvPr id="634" name="テキスト ボックス 633"/>
        <xdr:cNvSpPr txBox="1"/>
      </xdr:nvSpPr>
      <xdr:spPr>
        <a:xfrm>
          <a:off x="13403795" y="1277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142146</xdr:rowOff>
    </xdr:from>
    <xdr:to>
      <xdr:col>67</xdr:col>
      <xdr:colOff>101600</xdr:colOff>
      <xdr:row>76</xdr:row>
      <xdr:rowOff>72296</xdr:rowOff>
    </xdr:to>
    <xdr:sp macro="" textlink="">
      <xdr:nvSpPr>
        <xdr:cNvPr id="635" name="楕円 634"/>
        <xdr:cNvSpPr/>
      </xdr:nvSpPr>
      <xdr:spPr>
        <a:xfrm>
          <a:off x="12763500" y="1300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88823</xdr:rowOff>
    </xdr:from>
    <xdr:ext cx="599010" cy="259045"/>
    <xdr:sp macro="" textlink="">
      <xdr:nvSpPr>
        <xdr:cNvPr id="636" name="テキスト ボックス 635"/>
        <xdr:cNvSpPr txBox="1"/>
      </xdr:nvSpPr>
      <xdr:spPr>
        <a:xfrm>
          <a:off x="12514795" y="1277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91384</xdr:rowOff>
    </xdr:from>
    <xdr:to>
      <xdr:col>85</xdr:col>
      <xdr:colOff>127000</xdr:colOff>
      <xdr:row>98</xdr:row>
      <xdr:rowOff>115508</xdr:rowOff>
    </xdr:to>
    <xdr:cxnSp macro="">
      <xdr:nvCxnSpPr>
        <xdr:cNvPr id="665" name="直線コネクタ 664"/>
        <xdr:cNvCxnSpPr/>
      </xdr:nvCxnSpPr>
      <xdr:spPr>
        <a:xfrm>
          <a:off x="15481300" y="16893484"/>
          <a:ext cx="838200" cy="2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66" name="積立金平均値テキスト"/>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73182</xdr:rowOff>
    </xdr:from>
    <xdr:to>
      <xdr:col>81</xdr:col>
      <xdr:colOff>50800</xdr:colOff>
      <xdr:row>98</xdr:row>
      <xdr:rowOff>91384</xdr:rowOff>
    </xdr:to>
    <xdr:cxnSp macro="">
      <xdr:nvCxnSpPr>
        <xdr:cNvPr id="668" name="直線コネクタ 667"/>
        <xdr:cNvCxnSpPr/>
      </xdr:nvCxnSpPr>
      <xdr:spPr>
        <a:xfrm>
          <a:off x="14592300" y="16875282"/>
          <a:ext cx="889000" cy="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0" name="テキスト ボックス 669"/>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73182</xdr:rowOff>
    </xdr:from>
    <xdr:to>
      <xdr:col>76</xdr:col>
      <xdr:colOff>114300</xdr:colOff>
      <xdr:row>98</xdr:row>
      <xdr:rowOff>129265</xdr:rowOff>
    </xdr:to>
    <xdr:cxnSp macro="">
      <xdr:nvCxnSpPr>
        <xdr:cNvPr id="671" name="直線コネクタ 670"/>
        <xdr:cNvCxnSpPr/>
      </xdr:nvCxnSpPr>
      <xdr:spPr>
        <a:xfrm flipV="1">
          <a:off x="13703300" y="16875282"/>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36171</xdr:rowOff>
    </xdr:from>
    <xdr:ext cx="534377" cy="259045"/>
    <xdr:sp macro="" textlink="">
      <xdr:nvSpPr>
        <xdr:cNvPr id="673" name="テキスト ボックス 672"/>
        <xdr:cNvSpPr txBox="1"/>
      </xdr:nvSpPr>
      <xdr:spPr>
        <a:xfrm>
          <a:off x="14325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108969</xdr:rowOff>
    </xdr:from>
    <xdr:to>
      <xdr:col>71</xdr:col>
      <xdr:colOff>177800</xdr:colOff>
      <xdr:row>98</xdr:row>
      <xdr:rowOff>129265</xdr:rowOff>
    </xdr:to>
    <xdr:cxnSp macro="">
      <xdr:nvCxnSpPr>
        <xdr:cNvPr id="674" name="直線コネクタ 673"/>
        <xdr:cNvCxnSpPr/>
      </xdr:nvCxnSpPr>
      <xdr:spPr>
        <a:xfrm>
          <a:off x="12814300" y="16911069"/>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35485</xdr:rowOff>
    </xdr:from>
    <xdr:to>
      <xdr:col>72</xdr:col>
      <xdr:colOff>38100</xdr:colOff>
      <xdr:row>98</xdr:row>
      <xdr:rowOff>137085</xdr:rowOff>
    </xdr:to>
    <xdr:sp macro="" textlink="">
      <xdr:nvSpPr>
        <xdr:cNvPr id="675" name="フローチャート: 判断 674"/>
        <xdr:cNvSpPr/>
      </xdr:nvSpPr>
      <xdr:spPr>
        <a:xfrm>
          <a:off x="13652500" y="1683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153612</xdr:rowOff>
    </xdr:from>
    <xdr:ext cx="599010" cy="259045"/>
    <xdr:sp macro="" textlink="">
      <xdr:nvSpPr>
        <xdr:cNvPr id="676" name="テキスト ボックス 675"/>
        <xdr:cNvSpPr txBox="1"/>
      </xdr:nvSpPr>
      <xdr:spPr>
        <a:xfrm>
          <a:off x="13403795" y="1661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113123</xdr:rowOff>
    </xdr:from>
    <xdr:to>
      <xdr:col>67</xdr:col>
      <xdr:colOff>101600</xdr:colOff>
      <xdr:row>99</xdr:row>
      <xdr:rowOff>43273</xdr:rowOff>
    </xdr:to>
    <xdr:sp macro="" textlink="">
      <xdr:nvSpPr>
        <xdr:cNvPr id="677" name="フローチャート: 判断 676"/>
        <xdr:cNvSpPr/>
      </xdr:nvSpPr>
      <xdr:spPr>
        <a:xfrm>
          <a:off x="12763500" y="1691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34400</xdr:rowOff>
    </xdr:from>
    <xdr:ext cx="534377" cy="259045"/>
    <xdr:sp macro="" textlink="">
      <xdr:nvSpPr>
        <xdr:cNvPr id="678" name="テキスト ボックス 677"/>
        <xdr:cNvSpPr txBox="1"/>
      </xdr:nvSpPr>
      <xdr:spPr>
        <a:xfrm>
          <a:off x="12547111" y="170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64708</xdr:rowOff>
    </xdr:from>
    <xdr:to>
      <xdr:col>85</xdr:col>
      <xdr:colOff>177800</xdr:colOff>
      <xdr:row>98</xdr:row>
      <xdr:rowOff>166308</xdr:rowOff>
    </xdr:to>
    <xdr:sp macro="" textlink="">
      <xdr:nvSpPr>
        <xdr:cNvPr id="684" name="楕円 683"/>
        <xdr:cNvSpPr/>
      </xdr:nvSpPr>
      <xdr:spPr>
        <a:xfrm>
          <a:off x="16268700" y="168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24085</xdr:rowOff>
    </xdr:from>
    <xdr:ext cx="534377" cy="259045"/>
    <xdr:sp macro="" textlink="">
      <xdr:nvSpPr>
        <xdr:cNvPr id="685" name="積立金該当値テキスト"/>
        <xdr:cNvSpPr txBox="1"/>
      </xdr:nvSpPr>
      <xdr:spPr>
        <a:xfrm>
          <a:off x="16370300" y="166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40584</xdr:rowOff>
    </xdr:from>
    <xdr:to>
      <xdr:col>81</xdr:col>
      <xdr:colOff>101600</xdr:colOff>
      <xdr:row>98</xdr:row>
      <xdr:rowOff>142184</xdr:rowOff>
    </xdr:to>
    <xdr:sp macro="" textlink="">
      <xdr:nvSpPr>
        <xdr:cNvPr id="686" name="楕円 685"/>
        <xdr:cNvSpPr/>
      </xdr:nvSpPr>
      <xdr:spPr>
        <a:xfrm>
          <a:off x="15430500" y="1684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158711</xdr:rowOff>
    </xdr:from>
    <xdr:ext cx="534377" cy="259045"/>
    <xdr:sp macro="" textlink="">
      <xdr:nvSpPr>
        <xdr:cNvPr id="687" name="テキスト ボックス 686"/>
        <xdr:cNvSpPr txBox="1"/>
      </xdr:nvSpPr>
      <xdr:spPr>
        <a:xfrm>
          <a:off x="15214111" y="1661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22382</xdr:rowOff>
    </xdr:from>
    <xdr:to>
      <xdr:col>76</xdr:col>
      <xdr:colOff>165100</xdr:colOff>
      <xdr:row>98</xdr:row>
      <xdr:rowOff>123982</xdr:rowOff>
    </xdr:to>
    <xdr:sp macro="" textlink="">
      <xdr:nvSpPr>
        <xdr:cNvPr id="688" name="楕円 687"/>
        <xdr:cNvSpPr/>
      </xdr:nvSpPr>
      <xdr:spPr>
        <a:xfrm>
          <a:off x="14541500" y="1682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140509</xdr:rowOff>
    </xdr:from>
    <xdr:ext cx="599010" cy="259045"/>
    <xdr:sp macro="" textlink="">
      <xdr:nvSpPr>
        <xdr:cNvPr id="689" name="テキスト ボックス 688"/>
        <xdr:cNvSpPr txBox="1"/>
      </xdr:nvSpPr>
      <xdr:spPr>
        <a:xfrm>
          <a:off x="14292795" y="1659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78465</xdr:rowOff>
    </xdr:from>
    <xdr:to>
      <xdr:col>72</xdr:col>
      <xdr:colOff>38100</xdr:colOff>
      <xdr:row>99</xdr:row>
      <xdr:rowOff>8615</xdr:rowOff>
    </xdr:to>
    <xdr:sp macro="" textlink="">
      <xdr:nvSpPr>
        <xdr:cNvPr id="690" name="楕円 689"/>
        <xdr:cNvSpPr/>
      </xdr:nvSpPr>
      <xdr:spPr>
        <a:xfrm>
          <a:off x="13652500" y="168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171192</xdr:rowOff>
    </xdr:from>
    <xdr:ext cx="534377" cy="259045"/>
    <xdr:sp macro="" textlink="">
      <xdr:nvSpPr>
        <xdr:cNvPr id="691" name="テキスト ボックス 690"/>
        <xdr:cNvSpPr txBox="1"/>
      </xdr:nvSpPr>
      <xdr:spPr>
        <a:xfrm>
          <a:off x="13436111" y="1697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58169</xdr:rowOff>
    </xdr:from>
    <xdr:to>
      <xdr:col>67</xdr:col>
      <xdr:colOff>101600</xdr:colOff>
      <xdr:row>98</xdr:row>
      <xdr:rowOff>159769</xdr:rowOff>
    </xdr:to>
    <xdr:sp macro="" textlink="">
      <xdr:nvSpPr>
        <xdr:cNvPr id="692" name="楕円 691"/>
        <xdr:cNvSpPr/>
      </xdr:nvSpPr>
      <xdr:spPr>
        <a:xfrm>
          <a:off x="12763500" y="1686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4846</xdr:rowOff>
    </xdr:from>
    <xdr:ext cx="534377" cy="259045"/>
    <xdr:sp macro="" textlink="">
      <xdr:nvSpPr>
        <xdr:cNvPr id="693" name="テキスト ボックス 692"/>
        <xdr:cNvSpPr txBox="1"/>
      </xdr:nvSpPr>
      <xdr:spPr>
        <a:xfrm>
          <a:off x="12547111" y="1663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64628</xdr:rowOff>
    </xdr:from>
    <xdr:to>
      <xdr:col>116</xdr:col>
      <xdr:colOff>63500</xdr:colOff>
      <xdr:row>38</xdr:row>
      <xdr:rowOff>68194</xdr:rowOff>
    </xdr:to>
    <xdr:cxnSp macro="">
      <xdr:nvCxnSpPr>
        <xdr:cNvPr id="720" name="直線コネクタ 719"/>
        <xdr:cNvCxnSpPr/>
      </xdr:nvCxnSpPr>
      <xdr:spPr>
        <a:xfrm flipV="1">
          <a:off x="21323300" y="6579728"/>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68194</xdr:rowOff>
    </xdr:from>
    <xdr:to>
      <xdr:col>111</xdr:col>
      <xdr:colOff>177800</xdr:colOff>
      <xdr:row>38</xdr:row>
      <xdr:rowOff>70891</xdr:rowOff>
    </xdr:to>
    <xdr:cxnSp macro="">
      <xdr:nvCxnSpPr>
        <xdr:cNvPr id="723" name="直線コネクタ 722"/>
        <xdr:cNvCxnSpPr/>
      </xdr:nvCxnSpPr>
      <xdr:spPr>
        <a:xfrm flipV="1">
          <a:off x="20434300" y="6583294"/>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70891</xdr:rowOff>
    </xdr:from>
    <xdr:to>
      <xdr:col>107</xdr:col>
      <xdr:colOff>50800</xdr:colOff>
      <xdr:row>38</xdr:row>
      <xdr:rowOff>71577</xdr:rowOff>
    </xdr:to>
    <xdr:cxnSp macro="">
      <xdr:nvCxnSpPr>
        <xdr:cNvPr id="726" name="直線コネクタ 725"/>
        <xdr:cNvCxnSpPr/>
      </xdr:nvCxnSpPr>
      <xdr:spPr>
        <a:xfrm flipV="1">
          <a:off x="19545300" y="658599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71577</xdr:rowOff>
    </xdr:from>
    <xdr:to>
      <xdr:col>102</xdr:col>
      <xdr:colOff>114300</xdr:colOff>
      <xdr:row>38</xdr:row>
      <xdr:rowOff>78390</xdr:rowOff>
    </xdr:to>
    <xdr:cxnSp macro="">
      <xdr:nvCxnSpPr>
        <xdr:cNvPr id="729" name="直線コネクタ 728"/>
        <xdr:cNvCxnSpPr/>
      </xdr:nvCxnSpPr>
      <xdr:spPr>
        <a:xfrm flipV="1">
          <a:off x="18656300" y="6586677"/>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0" name="フローチャート: 判断 729"/>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130878</xdr:rowOff>
    </xdr:from>
    <xdr:ext cx="469744" cy="259045"/>
    <xdr:sp macro="" textlink="">
      <xdr:nvSpPr>
        <xdr:cNvPr id="731" name="テキスト ボックス 730"/>
        <xdr:cNvSpPr txBox="1"/>
      </xdr:nvSpPr>
      <xdr:spPr>
        <a:xfrm>
          <a:off x="19310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2" name="フローチャート: 判断 731"/>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3" name="テキスト ボックス 732"/>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13828</xdr:rowOff>
    </xdr:from>
    <xdr:to>
      <xdr:col>116</xdr:col>
      <xdr:colOff>114300</xdr:colOff>
      <xdr:row>38</xdr:row>
      <xdr:rowOff>115428</xdr:rowOff>
    </xdr:to>
    <xdr:sp macro="" textlink="">
      <xdr:nvSpPr>
        <xdr:cNvPr id="739" name="楕円 738"/>
        <xdr:cNvSpPr/>
      </xdr:nvSpPr>
      <xdr:spPr>
        <a:xfrm>
          <a:off x="22110700" y="65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132295</xdr:rowOff>
    </xdr:from>
    <xdr:ext cx="469744" cy="259045"/>
    <xdr:sp macro="" textlink="">
      <xdr:nvSpPr>
        <xdr:cNvPr id="740" name="投資及び出資金該当値テキスト"/>
        <xdr:cNvSpPr txBox="1"/>
      </xdr:nvSpPr>
      <xdr:spPr>
        <a:xfrm>
          <a:off x="22212300" y="64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17394</xdr:rowOff>
    </xdr:from>
    <xdr:to>
      <xdr:col>112</xdr:col>
      <xdr:colOff>38100</xdr:colOff>
      <xdr:row>38</xdr:row>
      <xdr:rowOff>118994</xdr:rowOff>
    </xdr:to>
    <xdr:sp macro="" textlink="">
      <xdr:nvSpPr>
        <xdr:cNvPr id="741" name="楕円 740"/>
        <xdr:cNvSpPr/>
      </xdr:nvSpPr>
      <xdr:spPr>
        <a:xfrm>
          <a:off x="21272500" y="65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110121</xdr:rowOff>
    </xdr:from>
    <xdr:ext cx="469744" cy="259045"/>
    <xdr:sp macro="" textlink="">
      <xdr:nvSpPr>
        <xdr:cNvPr id="742" name="テキスト ボックス 741"/>
        <xdr:cNvSpPr txBox="1"/>
      </xdr:nvSpPr>
      <xdr:spPr>
        <a:xfrm>
          <a:off x="21088428" y="662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20091</xdr:rowOff>
    </xdr:from>
    <xdr:to>
      <xdr:col>107</xdr:col>
      <xdr:colOff>101600</xdr:colOff>
      <xdr:row>38</xdr:row>
      <xdr:rowOff>121691</xdr:rowOff>
    </xdr:to>
    <xdr:sp macro="" textlink="">
      <xdr:nvSpPr>
        <xdr:cNvPr id="743" name="楕円 742"/>
        <xdr:cNvSpPr/>
      </xdr:nvSpPr>
      <xdr:spPr>
        <a:xfrm>
          <a:off x="20383500" y="65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112818</xdr:rowOff>
    </xdr:from>
    <xdr:ext cx="469744" cy="259045"/>
    <xdr:sp macro="" textlink="">
      <xdr:nvSpPr>
        <xdr:cNvPr id="744" name="テキスト ボックス 743"/>
        <xdr:cNvSpPr txBox="1"/>
      </xdr:nvSpPr>
      <xdr:spPr>
        <a:xfrm>
          <a:off x="20199428" y="66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20777</xdr:rowOff>
    </xdr:from>
    <xdr:to>
      <xdr:col>102</xdr:col>
      <xdr:colOff>165100</xdr:colOff>
      <xdr:row>38</xdr:row>
      <xdr:rowOff>122377</xdr:rowOff>
    </xdr:to>
    <xdr:sp macro="" textlink="">
      <xdr:nvSpPr>
        <xdr:cNvPr id="745" name="楕円 744"/>
        <xdr:cNvSpPr/>
      </xdr:nvSpPr>
      <xdr:spPr>
        <a:xfrm>
          <a:off x="19494500" y="65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138904</xdr:rowOff>
    </xdr:from>
    <xdr:ext cx="469744" cy="259045"/>
    <xdr:sp macro="" textlink="">
      <xdr:nvSpPr>
        <xdr:cNvPr id="746" name="テキスト ボックス 745"/>
        <xdr:cNvSpPr txBox="1"/>
      </xdr:nvSpPr>
      <xdr:spPr>
        <a:xfrm>
          <a:off x="19310428" y="631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27590</xdr:rowOff>
    </xdr:from>
    <xdr:to>
      <xdr:col>98</xdr:col>
      <xdr:colOff>38100</xdr:colOff>
      <xdr:row>38</xdr:row>
      <xdr:rowOff>129190</xdr:rowOff>
    </xdr:to>
    <xdr:sp macro="" textlink="">
      <xdr:nvSpPr>
        <xdr:cNvPr id="747" name="楕円 746"/>
        <xdr:cNvSpPr/>
      </xdr:nvSpPr>
      <xdr:spPr>
        <a:xfrm>
          <a:off x="18605500" y="65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120317</xdr:rowOff>
    </xdr:from>
    <xdr:ext cx="469744" cy="259045"/>
    <xdr:sp macro="" textlink="">
      <xdr:nvSpPr>
        <xdr:cNvPr id="748" name="テキスト ボックス 747"/>
        <xdr:cNvSpPr txBox="1"/>
      </xdr:nvSpPr>
      <xdr:spPr>
        <a:xfrm>
          <a:off x="18421428" y="663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97971</xdr:rowOff>
    </xdr:from>
    <xdr:to>
      <xdr:col>116</xdr:col>
      <xdr:colOff>63500</xdr:colOff>
      <xdr:row>59</xdr:row>
      <xdr:rowOff>97987</xdr:rowOff>
    </xdr:to>
    <xdr:cxnSp macro="">
      <xdr:nvCxnSpPr>
        <xdr:cNvPr id="779" name="直線コネクタ 778"/>
        <xdr:cNvCxnSpPr/>
      </xdr:nvCxnSpPr>
      <xdr:spPr>
        <a:xfrm flipV="1">
          <a:off x="21323300" y="10213521"/>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97736</xdr:rowOff>
    </xdr:from>
    <xdr:to>
      <xdr:col>111</xdr:col>
      <xdr:colOff>177800</xdr:colOff>
      <xdr:row>59</xdr:row>
      <xdr:rowOff>97987</xdr:rowOff>
    </xdr:to>
    <xdr:cxnSp macro="">
      <xdr:nvCxnSpPr>
        <xdr:cNvPr id="782" name="直線コネクタ 781"/>
        <xdr:cNvCxnSpPr/>
      </xdr:nvCxnSpPr>
      <xdr:spPr>
        <a:xfrm>
          <a:off x="20434300" y="10213286"/>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97736</xdr:rowOff>
    </xdr:from>
    <xdr:to>
      <xdr:col>107</xdr:col>
      <xdr:colOff>50800</xdr:colOff>
      <xdr:row>59</xdr:row>
      <xdr:rowOff>97745</xdr:rowOff>
    </xdr:to>
    <xdr:cxnSp macro="">
      <xdr:nvCxnSpPr>
        <xdr:cNvPr id="785" name="直線コネクタ 784"/>
        <xdr:cNvCxnSpPr/>
      </xdr:nvCxnSpPr>
      <xdr:spPr>
        <a:xfrm flipV="1">
          <a:off x="19545300" y="10213286"/>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97471</xdr:rowOff>
    </xdr:from>
    <xdr:to>
      <xdr:col>102</xdr:col>
      <xdr:colOff>114300</xdr:colOff>
      <xdr:row>59</xdr:row>
      <xdr:rowOff>97745</xdr:rowOff>
    </xdr:to>
    <xdr:cxnSp macro="">
      <xdr:nvCxnSpPr>
        <xdr:cNvPr id="788" name="直線コネクタ 787"/>
        <xdr:cNvCxnSpPr/>
      </xdr:nvCxnSpPr>
      <xdr:spPr>
        <a:xfrm>
          <a:off x="18656300" y="1021302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38591</xdr:rowOff>
    </xdr:from>
    <xdr:to>
      <xdr:col>102</xdr:col>
      <xdr:colOff>165100</xdr:colOff>
      <xdr:row>59</xdr:row>
      <xdr:rowOff>140191</xdr:rowOff>
    </xdr:to>
    <xdr:sp macro="" textlink="">
      <xdr:nvSpPr>
        <xdr:cNvPr id="789" name="フローチャート: 判断 788"/>
        <xdr:cNvSpPr/>
      </xdr:nvSpPr>
      <xdr:spPr>
        <a:xfrm>
          <a:off x="19494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156718</xdr:rowOff>
    </xdr:from>
    <xdr:ext cx="469744" cy="259045"/>
    <xdr:sp macro="" textlink="">
      <xdr:nvSpPr>
        <xdr:cNvPr id="790" name="テキスト ボックス 789"/>
        <xdr:cNvSpPr txBox="1"/>
      </xdr:nvSpPr>
      <xdr:spPr>
        <a:xfrm>
          <a:off x="19310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38464</xdr:rowOff>
    </xdr:from>
    <xdr:to>
      <xdr:col>98</xdr:col>
      <xdr:colOff>38100</xdr:colOff>
      <xdr:row>59</xdr:row>
      <xdr:rowOff>140064</xdr:rowOff>
    </xdr:to>
    <xdr:sp macro="" textlink="">
      <xdr:nvSpPr>
        <xdr:cNvPr id="791" name="フローチャート: 判断 790"/>
        <xdr:cNvSpPr/>
      </xdr:nvSpPr>
      <xdr:spPr>
        <a:xfrm>
          <a:off x="18605500" y="101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156591</xdr:rowOff>
    </xdr:from>
    <xdr:ext cx="469744" cy="259045"/>
    <xdr:sp macro="" textlink="">
      <xdr:nvSpPr>
        <xdr:cNvPr id="792" name="テキスト ボックス 791"/>
        <xdr:cNvSpPr txBox="1"/>
      </xdr:nvSpPr>
      <xdr:spPr>
        <a:xfrm>
          <a:off x="18421428" y="99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47171</xdr:rowOff>
    </xdr:from>
    <xdr:to>
      <xdr:col>116</xdr:col>
      <xdr:colOff>114300</xdr:colOff>
      <xdr:row>59</xdr:row>
      <xdr:rowOff>148771</xdr:rowOff>
    </xdr:to>
    <xdr:sp macro="" textlink="">
      <xdr:nvSpPr>
        <xdr:cNvPr id="798" name="楕円 797"/>
        <xdr:cNvSpPr/>
      </xdr:nvSpPr>
      <xdr:spPr>
        <a:xfrm>
          <a:off x="22110700" y="101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15592</xdr:rowOff>
    </xdr:from>
    <xdr:ext cx="378565" cy="259045"/>
    <xdr:sp macro="" textlink="">
      <xdr:nvSpPr>
        <xdr:cNvPr id="799" name="貸付金該当値テキスト"/>
        <xdr:cNvSpPr txBox="1"/>
      </xdr:nvSpPr>
      <xdr:spPr>
        <a:xfrm>
          <a:off x="22212300" y="1013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47187</xdr:rowOff>
    </xdr:from>
    <xdr:to>
      <xdr:col>112</xdr:col>
      <xdr:colOff>38100</xdr:colOff>
      <xdr:row>59</xdr:row>
      <xdr:rowOff>148787</xdr:rowOff>
    </xdr:to>
    <xdr:sp macro="" textlink="">
      <xdr:nvSpPr>
        <xdr:cNvPr id="800" name="楕円 799"/>
        <xdr:cNvSpPr/>
      </xdr:nvSpPr>
      <xdr:spPr>
        <a:xfrm>
          <a:off x="21272500" y="101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139914</xdr:rowOff>
    </xdr:from>
    <xdr:ext cx="378565" cy="259045"/>
    <xdr:sp macro="" textlink="">
      <xdr:nvSpPr>
        <xdr:cNvPr id="801" name="テキスト ボックス 800"/>
        <xdr:cNvSpPr txBox="1"/>
      </xdr:nvSpPr>
      <xdr:spPr>
        <a:xfrm>
          <a:off x="21134017" y="10255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46936</xdr:rowOff>
    </xdr:from>
    <xdr:to>
      <xdr:col>107</xdr:col>
      <xdr:colOff>101600</xdr:colOff>
      <xdr:row>59</xdr:row>
      <xdr:rowOff>148536</xdr:rowOff>
    </xdr:to>
    <xdr:sp macro="" textlink="">
      <xdr:nvSpPr>
        <xdr:cNvPr id="802" name="楕円 801"/>
        <xdr:cNvSpPr/>
      </xdr:nvSpPr>
      <xdr:spPr>
        <a:xfrm>
          <a:off x="20383500" y="101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139663</xdr:rowOff>
    </xdr:from>
    <xdr:ext cx="378565" cy="259045"/>
    <xdr:sp macro="" textlink="">
      <xdr:nvSpPr>
        <xdr:cNvPr id="803" name="テキスト ボックス 802"/>
        <xdr:cNvSpPr txBox="1"/>
      </xdr:nvSpPr>
      <xdr:spPr>
        <a:xfrm>
          <a:off x="20245017" y="10255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46945</xdr:rowOff>
    </xdr:from>
    <xdr:to>
      <xdr:col>102</xdr:col>
      <xdr:colOff>165100</xdr:colOff>
      <xdr:row>59</xdr:row>
      <xdr:rowOff>148545</xdr:rowOff>
    </xdr:to>
    <xdr:sp macro="" textlink="">
      <xdr:nvSpPr>
        <xdr:cNvPr id="804" name="楕円 803"/>
        <xdr:cNvSpPr/>
      </xdr:nvSpPr>
      <xdr:spPr>
        <a:xfrm>
          <a:off x="19494500" y="101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139672</xdr:rowOff>
    </xdr:from>
    <xdr:ext cx="378565" cy="259045"/>
    <xdr:sp macro="" textlink="">
      <xdr:nvSpPr>
        <xdr:cNvPr id="805" name="テキスト ボックス 804"/>
        <xdr:cNvSpPr txBox="1"/>
      </xdr:nvSpPr>
      <xdr:spPr>
        <a:xfrm>
          <a:off x="19356017" y="1025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46671</xdr:rowOff>
    </xdr:from>
    <xdr:to>
      <xdr:col>98</xdr:col>
      <xdr:colOff>38100</xdr:colOff>
      <xdr:row>59</xdr:row>
      <xdr:rowOff>148271</xdr:rowOff>
    </xdr:to>
    <xdr:sp macro="" textlink="">
      <xdr:nvSpPr>
        <xdr:cNvPr id="806" name="楕円 805"/>
        <xdr:cNvSpPr/>
      </xdr:nvSpPr>
      <xdr:spPr>
        <a:xfrm>
          <a:off x="18605500" y="1016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139398</xdr:rowOff>
    </xdr:from>
    <xdr:ext cx="378565" cy="259045"/>
    <xdr:sp macro="" textlink="">
      <xdr:nvSpPr>
        <xdr:cNvPr id="807" name="テキスト ボックス 806"/>
        <xdr:cNvSpPr txBox="1"/>
      </xdr:nvSpPr>
      <xdr:spPr>
        <a:xfrm>
          <a:off x="18467017" y="10254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73101</xdr:rowOff>
    </xdr:from>
    <xdr:to>
      <xdr:col>116</xdr:col>
      <xdr:colOff>63500</xdr:colOff>
      <xdr:row>73</xdr:row>
      <xdr:rowOff>119253</xdr:rowOff>
    </xdr:to>
    <xdr:cxnSp macro="">
      <xdr:nvCxnSpPr>
        <xdr:cNvPr id="837" name="直線コネクタ 836"/>
        <xdr:cNvCxnSpPr/>
      </xdr:nvCxnSpPr>
      <xdr:spPr>
        <a:xfrm flipV="1">
          <a:off x="21323300" y="12588951"/>
          <a:ext cx="838200" cy="4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119253</xdr:rowOff>
    </xdr:from>
    <xdr:to>
      <xdr:col>111</xdr:col>
      <xdr:colOff>177800</xdr:colOff>
      <xdr:row>74</xdr:row>
      <xdr:rowOff>65570</xdr:rowOff>
    </xdr:to>
    <xdr:cxnSp macro="">
      <xdr:nvCxnSpPr>
        <xdr:cNvPr id="840" name="直線コネクタ 839"/>
        <xdr:cNvCxnSpPr/>
      </xdr:nvCxnSpPr>
      <xdr:spPr>
        <a:xfrm flipV="1">
          <a:off x="20434300" y="12635103"/>
          <a:ext cx="889000" cy="1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59716</xdr:rowOff>
    </xdr:from>
    <xdr:to>
      <xdr:col>107</xdr:col>
      <xdr:colOff>50800</xdr:colOff>
      <xdr:row>74</xdr:row>
      <xdr:rowOff>65570</xdr:rowOff>
    </xdr:to>
    <xdr:cxnSp macro="">
      <xdr:nvCxnSpPr>
        <xdr:cNvPr id="843" name="直線コネクタ 842"/>
        <xdr:cNvCxnSpPr/>
      </xdr:nvCxnSpPr>
      <xdr:spPr>
        <a:xfrm>
          <a:off x="19545300" y="12747016"/>
          <a:ext cx="8890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59716</xdr:rowOff>
    </xdr:from>
    <xdr:to>
      <xdr:col>102</xdr:col>
      <xdr:colOff>114300</xdr:colOff>
      <xdr:row>74</xdr:row>
      <xdr:rowOff>140805</xdr:rowOff>
    </xdr:to>
    <xdr:cxnSp macro="">
      <xdr:nvCxnSpPr>
        <xdr:cNvPr id="846" name="直線コネクタ 845"/>
        <xdr:cNvCxnSpPr/>
      </xdr:nvCxnSpPr>
      <xdr:spPr>
        <a:xfrm flipV="1">
          <a:off x="18656300" y="12747016"/>
          <a:ext cx="889000" cy="8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48" name="テキスト ボックス 847"/>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0" name="テキスト ボックス 849"/>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22301</xdr:rowOff>
    </xdr:from>
    <xdr:to>
      <xdr:col>116</xdr:col>
      <xdr:colOff>114300</xdr:colOff>
      <xdr:row>73</xdr:row>
      <xdr:rowOff>123901</xdr:rowOff>
    </xdr:to>
    <xdr:sp macro="" textlink="">
      <xdr:nvSpPr>
        <xdr:cNvPr id="856" name="楕円 855"/>
        <xdr:cNvSpPr/>
      </xdr:nvSpPr>
      <xdr:spPr>
        <a:xfrm>
          <a:off x="22110700" y="125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45178</xdr:rowOff>
    </xdr:from>
    <xdr:ext cx="599010" cy="259045"/>
    <xdr:sp macro="" textlink="">
      <xdr:nvSpPr>
        <xdr:cNvPr id="857" name="繰出金該当値テキスト"/>
        <xdr:cNvSpPr txBox="1"/>
      </xdr:nvSpPr>
      <xdr:spPr>
        <a:xfrm>
          <a:off x="22212300" y="1238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68453</xdr:rowOff>
    </xdr:from>
    <xdr:to>
      <xdr:col>112</xdr:col>
      <xdr:colOff>38100</xdr:colOff>
      <xdr:row>73</xdr:row>
      <xdr:rowOff>170053</xdr:rowOff>
    </xdr:to>
    <xdr:sp macro="" textlink="">
      <xdr:nvSpPr>
        <xdr:cNvPr id="858" name="楕円 857"/>
        <xdr:cNvSpPr/>
      </xdr:nvSpPr>
      <xdr:spPr>
        <a:xfrm>
          <a:off x="21272500" y="125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15130</xdr:rowOff>
    </xdr:from>
    <xdr:ext cx="599010" cy="259045"/>
    <xdr:sp macro="" textlink="">
      <xdr:nvSpPr>
        <xdr:cNvPr id="859" name="テキスト ボックス 858"/>
        <xdr:cNvSpPr txBox="1"/>
      </xdr:nvSpPr>
      <xdr:spPr>
        <a:xfrm>
          <a:off x="21023795" y="1235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14770</xdr:rowOff>
    </xdr:from>
    <xdr:to>
      <xdr:col>107</xdr:col>
      <xdr:colOff>101600</xdr:colOff>
      <xdr:row>74</xdr:row>
      <xdr:rowOff>116370</xdr:rowOff>
    </xdr:to>
    <xdr:sp macro="" textlink="">
      <xdr:nvSpPr>
        <xdr:cNvPr id="860" name="楕円 859"/>
        <xdr:cNvSpPr/>
      </xdr:nvSpPr>
      <xdr:spPr>
        <a:xfrm>
          <a:off x="20383500" y="127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132897</xdr:rowOff>
    </xdr:from>
    <xdr:ext cx="534377" cy="259045"/>
    <xdr:sp macro="" textlink="">
      <xdr:nvSpPr>
        <xdr:cNvPr id="861" name="テキスト ボックス 860"/>
        <xdr:cNvSpPr txBox="1"/>
      </xdr:nvSpPr>
      <xdr:spPr>
        <a:xfrm>
          <a:off x="20167111" y="124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8916</xdr:rowOff>
    </xdr:from>
    <xdr:to>
      <xdr:col>102</xdr:col>
      <xdr:colOff>165100</xdr:colOff>
      <xdr:row>74</xdr:row>
      <xdr:rowOff>110516</xdr:rowOff>
    </xdr:to>
    <xdr:sp macro="" textlink="">
      <xdr:nvSpPr>
        <xdr:cNvPr id="862" name="楕円 861"/>
        <xdr:cNvSpPr/>
      </xdr:nvSpPr>
      <xdr:spPr>
        <a:xfrm>
          <a:off x="19494500" y="1269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127043</xdr:rowOff>
    </xdr:from>
    <xdr:ext cx="534377" cy="259045"/>
    <xdr:sp macro="" textlink="">
      <xdr:nvSpPr>
        <xdr:cNvPr id="863" name="テキスト ボックス 862"/>
        <xdr:cNvSpPr txBox="1"/>
      </xdr:nvSpPr>
      <xdr:spPr>
        <a:xfrm>
          <a:off x="19278111" y="1247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90005</xdr:rowOff>
    </xdr:from>
    <xdr:to>
      <xdr:col>98</xdr:col>
      <xdr:colOff>38100</xdr:colOff>
      <xdr:row>75</xdr:row>
      <xdr:rowOff>20155</xdr:rowOff>
    </xdr:to>
    <xdr:sp macro="" textlink="">
      <xdr:nvSpPr>
        <xdr:cNvPr id="864" name="楕円 863"/>
        <xdr:cNvSpPr/>
      </xdr:nvSpPr>
      <xdr:spPr>
        <a:xfrm>
          <a:off x="18605500" y="127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36682</xdr:rowOff>
    </xdr:from>
    <xdr:ext cx="534377" cy="259045"/>
    <xdr:sp macro="" textlink="">
      <xdr:nvSpPr>
        <xdr:cNvPr id="865" name="テキスト ボックス 864"/>
        <xdr:cNvSpPr txBox="1"/>
      </xdr:nvSpPr>
      <xdr:spPr>
        <a:xfrm>
          <a:off x="18389111" y="1255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950,385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主な構成項目である人件費は、住民一人あたり</a:t>
          </a:r>
          <a:r>
            <a:rPr kumimoji="1" lang="en-US" altLang="ja-JP" sz="1300">
              <a:latin typeface="ＭＳ Ｐゴシック" panose="020B0600070205080204" pitchFamily="50" charset="-128"/>
              <a:ea typeface="ＭＳ Ｐゴシック" panose="020B0600070205080204" pitchFamily="50" charset="-128"/>
            </a:rPr>
            <a:t>151,796</a:t>
          </a:r>
          <a:r>
            <a:rPr kumimoji="1" lang="ja-JP" altLang="en-US" sz="1300">
              <a:latin typeface="ＭＳ Ｐゴシック" panose="020B0600070205080204" pitchFamily="50" charset="-128"/>
              <a:ea typeface="ＭＳ Ｐゴシック" panose="020B0600070205080204" pitchFamily="50" charset="-128"/>
            </a:rPr>
            <a:t>円となっており、過去５年類似団体平均を上回って、高止まりの傾向にある。これは、近年の急激な人口減少や単独消防を配置していることに起因している。これまでも、事務事業の民間委託の推進や職員の新規採用を退職に伴う減員の必要最低限に抑制するなどしており、引き続き人件費の抑制に努めていく。また、繰出金は、住民一人あたり</a:t>
          </a:r>
          <a:r>
            <a:rPr kumimoji="1" lang="en-US" altLang="ja-JP" sz="1300">
              <a:latin typeface="ＭＳ Ｐゴシック" panose="020B0600070205080204" pitchFamily="50" charset="-128"/>
              <a:ea typeface="ＭＳ Ｐゴシック" panose="020B0600070205080204" pitchFamily="50" charset="-128"/>
            </a:rPr>
            <a:t>108,744</a:t>
          </a:r>
          <a:r>
            <a:rPr kumimoji="1" lang="ja-JP" altLang="en-US" sz="1300">
              <a:latin typeface="ＭＳ Ｐゴシック" panose="020B0600070205080204" pitchFamily="50" charset="-128"/>
              <a:ea typeface="ＭＳ Ｐゴシック" panose="020B0600070205080204" pitchFamily="50" charset="-128"/>
            </a:rPr>
            <a:t>円となっており、過去５年類似団体平均を上回っている。これは、公共下水道特別会計に対する繰出や、国民健康保険特別会計の財政状態の悪化に伴う繰出、高齢化の進展に伴う介護保険特別会計及び後期高齢者医療特別会計の繰出が多額であることに起因しており、公共下水道特別会計の経営改善や国民健康保険特別会計の収支改善に努め、繰出金の抑制に努めていく。維持補修費についても、過去５年類似団体平均を上回って、住民一人あたり</a:t>
          </a:r>
          <a:r>
            <a:rPr kumimoji="1" lang="en-US" altLang="ja-JP" sz="1300">
              <a:latin typeface="ＭＳ Ｐゴシック" panose="020B0600070205080204" pitchFamily="50" charset="-128"/>
              <a:ea typeface="ＭＳ Ｐゴシック" panose="020B0600070205080204" pitchFamily="50" charset="-128"/>
            </a:rPr>
            <a:t>40,000</a:t>
          </a:r>
          <a:r>
            <a:rPr kumimoji="1" lang="ja-JP" altLang="en-US" sz="1300">
              <a:latin typeface="ＭＳ Ｐゴシック" panose="020B0600070205080204" pitchFamily="50" charset="-128"/>
              <a:ea typeface="ＭＳ Ｐゴシック" panose="020B0600070205080204" pitchFamily="50" charset="-128"/>
            </a:rPr>
            <a:t>円を超え、高い水準にある。本町の公共施設の多くが、建設から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年を超えており、老朽化の進行が著しいことに起因している。今後は、公共施設等総合管理計画に基づき、将来を見据えて施設の統廃合・複合化や長寿命化を図り、維持補修費の平準化に努めていく。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5,517
5,431
310.76
5,374,615
5,243,272
131,343
3,148,784
4,755,111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87775</xdr:rowOff>
    </xdr:from>
    <xdr:to>
      <xdr:col>24</xdr:col>
      <xdr:colOff>63500</xdr:colOff>
      <xdr:row>31</xdr:row>
      <xdr:rowOff>123045</xdr:rowOff>
    </xdr:to>
    <xdr:cxnSp macro="">
      <xdr:nvCxnSpPr>
        <xdr:cNvPr id="63" name="直線コネクタ 62"/>
        <xdr:cNvCxnSpPr/>
      </xdr:nvCxnSpPr>
      <xdr:spPr>
        <a:xfrm flipV="1">
          <a:off x="3797300" y="5402725"/>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88102</xdr:rowOff>
    </xdr:from>
    <xdr:to>
      <xdr:col>19</xdr:col>
      <xdr:colOff>177800</xdr:colOff>
      <xdr:row>31</xdr:row>
      <xdr:rowOff>123045</xdr:rowOff>
    </xdr:to>
    <xdr:cxnSp macro="">
      <xdr:nvCxnSpPr>
        <xdr:cNvPr id="66" name="直線コネクタ 65"/>
        <xdr:cNvCxnSpPr/>
      </xdr:nvCxnSpPr>
      <xdr:spPr>
        <a:xfrm>
          <a:off x="2908300" y="5403052"/>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88102</xdr:rowOff>
    </xdr:from>
    <xdr:to>
      <xdr:col>15</xdr:col>
      <xdr:colOff>50800</xdr:colOff>
      <xdr:row>32</xdr:row>
      <xdr:rowOff>63446</xdr:rowOff>
    </xdr:to>
    <xdr:cxnSp macro="">
      <xdr:nvCxnSpPr>
        <xdr:cNvPr id="69" name="直線コネクタ 68"/>
        <xdr:cNvCxnSpPr/>
      </xdr:nvCxnSpPr>
      <xdr:spPr>
        <a:xfrm flipV="1">
          <a:off x="2019300" y="5403052"/>
          <a:ext cx="889000" cy="14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62302</xdr:rowOff>
    </xdr:from>
    <xdr:to>
      <xdr:col>10</xdr:col>
      <xdr:colOff>114300</xdr:colOff>
      <xdr:row>32</xdr:row>
      <xdr:rowOff>63446</xdr:rowOff>
    </xdr:to>
    <xdr:cxnSp macro="">
      <xdr:nvCxnSpPr>
        <xdr:cNvPr id="72" name="直線コネクタ 71"/>
        <xdr:cNvCxnSpPr/>
      </xdr:nvCxnSpPr>
      <xdr:spPr>
        <a:xfrm>
          <a:off x="1130300" y="554870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119108</xdr:rowOff>
    </xdr:from>
    <xdr:to>
      <xdr:col>10</xdr:col>
      <xdr:colOff>165100</xdr:colOff>
      <xdr:row>34</xdr:row>
      <xdr:rowOff>49258</xdr:rowOff>
    </xdr:to>
    <xdr:sp macro="" textlink="">
      <xdr:nvSpPr>
        <xdr:cNvPr id="73" name="フローチャート: 判断 72"/>
        <xdr:cNvSpPr/>
      </xdr:nvSpPr>
      <xdr:spPr>
        <a:xfrm>
          <a:off x="1968500" y="577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40385</xdr:rowOff>
    </xdr:from>
    <xdr:ext cx="469744" cy="259045"/>
    <xdr:sp macro="" textlink="">
      <xdr:nvSpPr>
        <xdr:cNvPr id="74" name="テキスト ボックス 73"/>
        <xdr:cNvSpPr txBox="1"/>
      </xdr:nvSpPr>
      <xdr:spPr>
        <a:xfrm>
          <a:off x="1784428" y="586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162705</xdr:rowOff>
    </xdr:from>
    <xdr:to>
      <xdr:col>6</xdr:col>
      <xdr:colOff>38100</xdr:colOff>
      <xdr:row>34</xdr:row>
      <xdr:rowOff>92855</xdr:rowOff>
    </xdr:to>
    <xdr:sp macro="" textlink="">
      <xdr:nvSpPr>
        <xdr:cNvPr id="75" name="フローチャート: 判断 74"/>
        <xdr:cNvSpPr/>
      </xdr:nvSpPr>
      <xdr:spPr>
        <a:xfrm>
          <a:off x="1079500" y="58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83982</xdr:rowOff>
    </xdr:from>
    <xdr:ext cx="469744" cy="259045"/>
    <xdr:sp macro="" textlink="">
      <xdr:nvSpPr>
        <xdr:cNvPr id="76" name="テキスト ボックス 75"/>
        <xdr:cNvSpPr txBox="1"/>
      </xdr:nvSpPr>
      <xdr:spPr>
        <a:xfrm>
          <a:off x="895428" y="59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36975</xdr:rowOff>
    </xdr:from>
    <xdr:to>
      <xdr:col>24</xdr:col>
      <xdr:colOff>114300</xdr:colOff>
      <xdr:row>31</xdr:row>
      <xdr:rowOff>138575</xdr:rowOff>
    </xdr:to>
    <xdr:sp macro="" textlink="">
      <xdr:nvSpPr>
        <xdr:cNvPr id="82" name="楕円 81"/>
        <xdr:cNvSpPr/>
      </xdr:nvSpPr>
      <xdr:spPr>
        <a:xfrm>
          <a:off x="4584700" y="53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59852</xdr:rowOff>
    </xdr:from>
    <xdr:ext cx="534377" cy="259045"/>
    <xdr:sp macro="" textlink="">
      <xdr:nvSpPr>
        <xdr:cNvPr id="83" name="議会費該当値テキスト"/>
        <xdr:cNvSpPr txBox="1"/>
      </xdr:nvSpPr>
      <xdr:spPr>
        <a:xfrm>
          <a:off x="4686300" y="52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72245</xdr:rowOff>
    </xdr:from>
    <xdr:to>
      <xdr:col>20</xdr:col>
      <xdr:colOff>38100</xdr:colOff>
      <xdr:row>32</xdr:row>
      <xdr:rowOff>2395</xdr:rowOff>
    </xdr:to>
    <xdr:sp macro="" textlink="">
      <xdr:nvSpPr>
        <xdr:cNvPr id="84" name="楕円 83"/>
        <xdr:cNvSpPr/>
      </xdr:nvSpPr>
      <xdr:spPr>
        <a:xfrm>
          <a:off x="3746500" y="5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18922</xdr:rowOff>
    </xdr:from>
    <xdr:ext cx="534377" cy="259045"/>
    <xdr:sp macro="" textlink="">
      <xdr:nvSpPr>
        <xdr:cNvPr id="85" name="テキスト ボックス 84"/>
        <xdr:cNvSpPr txBox="1"/>
      </xdr:nvSpPr>
      <xdr:spPr>
        <a:xfrm>
          <a:off x="3530111" y="516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37302</xdr:rowOff>
    </xdr:from>
    <xdr:to>
      <xdr:col>15</xdr:col>
      <xdr:colOff>101600</xdr:colOff>
      <xdr:row>31</xdr:row>
      <xdr:rowOff>138902</xdr:rowOff>
    </xdr:to>
    <xdr:sp macro="" textlink="">
      <xdr:nvSpPr>
        <xdr:cNvPr id="86" name="楕円 85"/>
        <xdr:cNvSpPr/>
      </xdr:nvSpPr>
      <xdr:spPr>
        <a:xfrm>
          <a:off x="2857500" y="53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155429</xdr:rowOff>
    </xdr:from>
    <xdr:ext cx="534377" cy="259045"/>
    <xdr:sp macro="" textlink="">
      <xdr:nvSpPr>
        <xdr:cNvPr id="87" name="テキスト ボックス 86"/>
        <xdr:cNvSpPr txBox="1"/>
      </xdr:nvSpPr>
      <xdr:spPr>
        <a:xfrm>
          <a:off x="2641111" y="512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12646</xdr:rowOff>
    </xdr:from>
    <xdr:to>
      <xdr:col>10</xdr:col>
      <xdr:colOff>165100</xdr:colOff>
      <xdr:row>32</xdr:row>
      <xdr:rowOff>114246</xdr:rowOff>
    </xdr:to>
    <xdr:sp macro="" textlink="">
      <xdr:nvSpPr>
        <xdr:cNvPr id="88" name="楕円 87"/>
        <xdr:cNvSpPr/>
      </xdr:nvSpPr>
      <xdr:spPr>
        <a:xfrm>
          <a:off x="1968500" y="54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130773</xdr:rowOff>
    </xdr:from>
    <xdr:ext cx="534377" cy="259045"/>
    <xdr:sp macro="" textlink="">
      <xdr:nvSpPr>
        <xdr:cNvPr id="89" name="テキスト ボックス 88"/>
        <xdr:cNvSpPr txBox="1"/>
      </xdr:nvSpPr>
      <xdr:spPr>
        <a:xfrm>
          <a:off x="1752111" y="527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11502</xdr:rowOff>
    </xdr:from>
    <xdr:to>
      <xdr:col>6</xdr:col>
      <xdr:colOff>38100</xdr:colOff>
      <xdr:row>32</xdr:row>
      <xdr:rowOff>113102</xdr:rowOff>
    </xdr:to>
    <xdr:sp macro="" textlink="">
      <xdr:nvSpPr>
        <xdr:cNvPr id="90" name="楕円 89"/>
        <xdr:cNvSpPr/>
      </xdr:nvSpPr>
      <xdr:spPr>
        <a:xfrm>
          <a:off x="1079500" y="549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129629</xdr:rowOff>
    </xdr:from>
    <xdr:ext cx="534377" cy="259045"/>
    <xdr:sp macro="" textlink="">
      <xdr:nvSpPr>
        <xdr:cNvPr id="91" name="テキスト ボックス 90"/>
        <xdr:cNvSpPr txBox="1"/>
      </xdr:nvSpPr>
      <xdr:spPr>
        <a:xfrm>
          <a:off x="863111" y="52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36485</xdr:rowOff>
    </xdr:from>
    <xdr:to>
      <xdr:col>24</xdr:col>
      <xdr:colOff>63500</xdr:colOff>
      <xdr:row>58</xdr:row>
      <xdr:rowOff>42410</xdr:rowOff>
    </xdr:to>
    <xdr:cxnSp macro="">
      <xdr:nvCxnSpPr>
        <xdr:cNvPr id="122" name="直線コネクタ 121"/>
        <xdr:cNvCxnSpPr/>
      </xdr:nvCxnSpPr>
      <xdr:spPr>
        <a:xfrm>
          <a:off x="3797300" y="9980585"/>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36485</xdr:rowOff>
    </xdr:from>
    <xdr:to>
      <xdr:col>19</xdr:col>
      <xdr:colOff>177800</xdr:colOff>
      <xdr:row>58</xdr:row>
      <xdr:rowOff>39442</xdr:rowOff>
    </xdr:to>
    <xdr:cxnSp macro="">
      <xdr:nvCxnSpPr>
        <xdr:cNvPr id="125" name="直線コネクタ 124"/>
        <xdr:cNvCxnSpPr/>
      </xdr:nvCxnSpPr>
      <xdr:spPr>
        <a:xfrm flipV="1">
          <a:off x="2908300" y="9980585"/>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39442</xdr:rowOff>
    </xdr:from>
    <xdr:to>
      <xdr:col>15</xdr:col>
      <xdr:colOff>50800</xdr:colOff>
      <xdr:row>58</xdr:row>
      <xdr:rowOff>95185</xdr:rowOff>
    </xdr:to>
    <xdr:cxnSp macro="">
      <xdr:nvCxnSpPr>
        <xdr:cNvPr id="128" name="直線コネクタ 127"/>
        <xdr:cNvCxnSpPr/>
      </xdr:nvCxnSpPr>
      <xdr:spPr>
        <a:xfrm flipV="1">
          <a:off x="2019300" y="9983542"/>
          <a:ext cx="889000" cy="5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76418</xdr:rowOff>
    </xdr:from>
    <xdr:to>
      <xdr:col>10</xdr:col>
      <xdr:colOff>114300</xdr:colOff>
      <xdr:row>58</xdr:row>
      <xdr:rowOff>95185</xdr:rowOff>
    </xdr:to>
    <xdr:cxnSp macro="">
      <xdr:nvCxnSpPr>
        <xdr:cNvPr id="131" name="直線コネクタ 130"/>
        <xdr:cNvCxnSpPr/>
      </xdr:nvCxnSpPr>
      <xdr:spPr>
        <a:xfrm>
          <a:off x="1130300" y="10020518"/>
          <a:ext cx="8890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xdr:rowOff>
    </xdr:from>
    <xdr:to>
      <xdr:col>10</xdr:col>
      <xdr:colOff>165100</xdr:colOff>
      <xdr:row>58</xdr:row>
      <xdr:rowOff>112903</xdr:rowOff>
    </xdr:to>
    <xdr:sp macro="" textlink="">
      <xdr:nvSpPr>
        <xdr:cNvPr id="132" name="フローチャート: 判断 131"/>
        <xdr:cNvSpPr/>
      </xdr:nvSpPr>
      <xdr:spPr>
        <a:xfrm>
          <a:off x="1968500" y="995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129430</xdr:rowOff>
    </xdr:from>
    <xdr:ext cx="599010" cy="259045"/>
    <xdr:sp macro="" textlink="">
      <xdr:nvSpPr>
        <xdr:cNvPr id="133" name="テキスト ボックス 132"/>
        <xdr:cNvSpPr txBox="1"/>
      </xdr:nvSpPr>
      <xdr:spPr>
        <a:xfrm>
          <a:off x="1719795" y="973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82086</xdr:rowOff>
    </xdr:from>
    <xdr:to>
      <xdr:col>6</xdr:col>
      <xdr:colOff>38100</xdr:colOff>
      <xdr:row>59</xdr:row>
      <xdr:rowOff>12236</xdr:rowOff>
    </xdr:to>
    <xdr:sp macro="" textlink="">
      <xdr:nvSpPr>
        <xdr:cNvPr id="134" name="フローチャート: 判断 133"/>
        <xdr:cNvSpPr/>
      </xdr:nvSpPr>
      <xdr:spPr>
        <a:xfrm>
          <a:off x="1079500" y="100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3363</xdr:rowOff>
    </xdr:from>
    <xdr:ext cx="599010" cy="259045"/>
    <xdr:sp macro="" textlink="">
      <xdr:nvSpPr>
        <xdr:cNvPr id="135" name="テキスト ボックス 134"/>
        <xdr:cNvSpPr txBox="1"/>
      </xdr:nvSpPr>
      <xdr:spPr>
        <a:xfrm>
          <a:off x="830795" y="1011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163060</xdr:rowOff>
    </xdr:from>
    <xdr:to>
      <xdr:col>24</xdr:col>
      <xdr:colOff>114300</xdr:colOff>
      <xdr:row>58</xdr:row>
      <xdr:rowOff>93210</xdr:rowOff>
    </xdr:to>
    <xdr:sp macro="" textlink="">
      <xdr:nvSpPr>
        <xdr:cNvPr id="141" name="楕円 140"/>
        <xdr:cNvSpPr/>
      </xdr:nvSpPr>
      <xdr:spPr>
        <a:xfrm>
          <a:off x="4584700" y="99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14487</xdr:rowOff>
    </xdr:from>
    <xdr:ext cx="599010" cy="259045"/>
    <xdr:sp macro="" textlink="">
      <xdr:nvSpPr>
        <xdr:cNvPr id="142" name="総務費該当値テキスト"/>
        <xdr:cNvSpPr txBox="1"/>
      </xdr:nvSpPr>
      <xdr:spPr>
        <a:xfrm>
          <a:off x="4686300" y="9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157135</xdr:rowOff>
    </xdr:from>
    <xdr:to>
      <xdr:col>20</xdr:col>
      <xdr:colOff>38100</xdr:colOff>
      <xdr:row>58</xdr:row>
      <xdr:rowOff>87285</xdr:rowOff>
    </xdr:to>
    <xdr:sp macro="" textlink="">
      <xdr:nvSpPr>
        <xdr:cNvPr id="143" name="楕円 142"/>
        <xdr:cNvSpPr/>
      </xdr:nvSpPr>
      <xdr:spPr>
        <a:xfrm>
          <a:off x="3746500" y="99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103812</xdr:rowOff>
    </xdr:from>
    <xdr:ext cx="599010" cy="259045"/>
    <xdr:sp macro="" textlink="">
      <xdr:nvSpPr>
        <xdr:cNvPr id="144" name="テキスト ボックス 143"/>
        <xdr:cNvSpPr txBox="1"/>
      </xdr:nvSpPr>
      <xdr:spPr>
        <a:xfrm>
          <a:off x="3497795" y="970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160092</xdr:rowOff>
    </xdr:from>
    <xdr:to>
      <xdr:col>15</xdr:col>
      <xdr:colOff>101600</xdr:colOff>
      <xdr:row>58</xdr:row>
      <xdr:rowOff>90242</xdr:rowOff>
    </xdr:to>
    <xdr:sp macro="" textlink="">
      <xdr:nvSpPr>
        <xdr:cNvPr id="145" name="楕円 144"/>
        <xdr:cNvSpPr/>
      </xdr:nvSpPr>
      <xdr:spPr>
        <a:xfrm>
          <a:off x="2857500" y="99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106769</xdr:rowOff>
    </xdr:from>
    <xdr:ext cx="599010" cy="259045"/>
    <xdr:sp macro="" textlink="">
      <xdr:nvSpPr>
        <xdr:cNvPr id="146" name="テキスト ボックス 145"/>
        <xdr:cNvSpPr txBox="1"/>
      </xdr:nvSpPr>
      <xdr:spPr>
        <a:xfrm>
          <a:off x="2608795" y="970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44385</xdr:rowOff>
    </xdr:from>
    <xdr:to>
      <xdr:col>10</xdr:col>
      <xdr:colOff>165100</xdr:colOff>
      <xdr:row>58</xdr:row>
      <xdr:rowOff>145985</xdr:rowOff>
    </xdr:to>
    <xdr:sp macro="" textlink="">
      <xdr:nvSpPr>
        <xdr:cNvPr id="147" name="楕円 146"/>
        <xdr:cNvSpPr/>
      </xdr:nvSpPr>
      <xdr:spPr>
        <a:xfrm>
          <a:off x="1968500" y="99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137112</xdr:rowOff>
    </xdr:from>
    <xdr:ext cx="599010" cy="259045"/>
    <xdr:sp macro="" textlink="">
      <xdr:nvSpPr>
        <xdr:cNvPr id="148" name="テキスト ボックス 147"/>
        <xdr:cNvSpPr txBox="1"/>
      </xdr:nvSpPr>
      <xdr:spPr>
        <a:xfrm>
          <a:off x="1719795" y="1008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25618</xdr:rowOff>
    </xdr:from>
    <xdr:to>
      <xdr:col>6</xdr:col>
      <xdr:colOff>38100</xdr:colOff>
      <xdr:row>58</xdr:row>
      <xdr:rowOff>127218</xdr:rowOff>
    </xdr:to>
    <xdr:sp macro="" textlink="">
      <xdr:nvSpPr>
        <xdr:cNvPr id="149" name="楕円 148"/>
        <xdr:cNvSpPr/>
      </xdr:nvSpPr>
      <xdr:spPr>
        <a:xfrm>
          <a:off x="1079500" y="996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143745</xdr:rowOff>
    </xdr:from>
    <xdr:ext cx="599010" cy="259045"/>
    <xdr:sp macro="" textlink="">
      <xdr:nvSpPr>
        <xdr:cNvPr id="150" name="テキスト ボックス 149"/>
        <xdr:cNvSpPr txBox="1"/>
      </xdr:nvSpPr>
      <xdr:spPr>
        <a:xfrm>
          <a:off x="830795" y="974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76057</xdr:rowOff>
    </xdr:from>
    <xdr:to>
      <xdr:col>24</xdr:col>
      <xdr:colOff>63500</xdr:colOff>
      <xdr:row>76</xdr:row>
      <xdr:rowOff>118303</xdr:rowOff>
    </xdr:to>
    <xdr:cxnSp macro="">
      <xdr:nvCxnSpPr>
        <xdr:cNvPr id="180" name="直線コネクタ 179"/>
        <xdr:cNvCxnSpPr/>
      </xdr:nvCxnSpPr>
      <xdr:spPr>
        <a:xfrm flipV="1">
          <a:off x="3797300" y="13106257"/>
          <a:ext cx="838200" cy="4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118303</xdr:rowOff>
    </xdr:from>
    <xdr:to>
      <xdr:col>19</xdr:col>
      <xdr:colOff>177800</xdr:colOff>
      <xdr:row>77</xdr:row>
      <xdr:rowOff>30680</xdr:rowOff>
    </xdr:to>
    <xdr:cxnSp macro="">
      <xdr:nvCxnSpPr>
        <xdr:cNvPr id="183" name="直線コネクタ 182"/>
        <xdr:cNvCxnSpPr/>
      </xdr:nvCxnSpPr>
      <xdr:spPr>
        <a:xfrm flipV="1">
          <a:off x="2908300" y="13148503"/>
          <a:ext cx="889000" cy="8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30680</xdr:rowOff>
    </xdr:from>
    <xdr:to>
      <xdr:col>15</xdr:col>
      <xdr:colOff>50800</xdr:colOff>
      <xdr:row>77</xdr:row>
      <xdr:rowOff>73223</xdr:rowOff>
    </xdr:to>
    <xdr:cxnSp macro="">
      <xdr:nvCxnSpPr>
        <xdr:cNvPr id="186" name="直線コネクタ 185"/>
        <xdr:cNvCxnSpPr/>
      </xdr:nvCxnSpPr>
      <xdr:spPr>
        <a:xfrm flipV="1">
          <a:off x="2019300" y="13232330"/>
          <a:ext cx="889000" cy="4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73223</xdr:rowOff>
    </xdr:from>
    <xdr:to>
      <xdr:col>10</xdr:col>
      <xdr:colOff>114300</xdr:colOff>
      <xdr:row>78</xdr:row>
      <xdr:rowOff>14359</xdr:rowOff>
    </xdr:to>
    <xdr:cxnSp macro="">
      <xdr:nvCxnSpPr>
        <xdr:cNvPr id="189" name="直線コネクタ 188"/>
        <xdr:cNvCxnSpPr/>
      </xdr:nvCxnSpPr>
      <xdr:spPr>
        <a:xfrm flipV="1">
          <a:off x="1130300" y="13274873"/>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109429</xdr:rowOff>
    </xdr:from>
    <xdr:to>
      <xdr:col>10</xdr:col>
      <xdr:colOff>165100</xdr:colOff>
      <xdr:row>77</xdr:row>
      <xdr:rowOff>39579</xdr:rowOff>
    </xdr:to>
    <xdr:sp macro="" textlink="">
      <xdr:nvSpPr>
        <xdr:cNvPr id="190" name="フローチャート: 判断 189"/>
        <xdr:cNvSpPr/>
      </xdr:nvSpPr>
      <xdr:spPr>
        <a:xfrm>
          <a:off x="1968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56105</xdr:rowOff>
    </xdr:from>
    <xdr:ext cx="599010" cy="259045"/>
    <xdr:sp macro="" textlink="">
      <xdr:nvSpPr>
        <xdr:cNvPr id="191" name="テキスト ボックス 190"/>
        <xdr:cNvSpPr txBox="1"/>
      </xdr:nvSpPr>
      <xdr:spPr>
        <a:xfrm>
          <a:off x="1719795" y="1291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47287</xdr:rowOff>
    </xdr:from>
    <xdr:to>
      <xdr:col>6</xdr:col>
      <xdr:colOff>38100</xdr:colOff>
      <xdr:row>77</xdr:row>
      <xdr:rowOff>148887</xdr:rowOff>
    </xdr:to>
    <xdr:sp macro="" textlink="">
      <xdr:nvSpPr>
        <xdr:cNvPr id="192" name="フローチャート: 判断 191"/>
        <xdr:cNvSpPr/>
      </xdr:nvSpPr>
      <xdr:spPr>
        <a:xfrm>
          <a:off x="1079500" y="132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165414</xdr:rowOff>
    </xdr:from>
    <xdr:ext cx="599010" cy="259045"/>
    <xdr:sp macro="" textlink="">
      <xdr:nvSpPr>
        <xdr:cNvPr id="193" name="テキスト ボックス 192"/>
        <xdr:cNvSpPr txBox="1"/>
      </xdr:nvSpPr>
      <xdr:spPr>
        <a:xfrm>
          <a:off x="830795" y="1302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25257</xdr:rowOff>
    </xdr:from>
    <xdr:to>
      <xdr:col>24</xdr:col>
      <xdr:colOff>114300</xdr:colOff>
      <xdr:row>76</xdr:row>
      <xdr:rowOff>126857</xdr:rowOff>
    </xdr:to>
    <xdr:sp macro="" textlink="">
      <xdr:nvSpPr>
        <xdr:cNvPr id="199" name="楕円 198"/>
        <xdr:cNvSpPr/>
      </xdr:nvSpPr>
      <xdr:spPr>
        <a:xfrm>
          <a:off x="4584700" y="1305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48134</xdr:rowOff>
    </xdr:from>
    <xdr:ext cx="599010" cy="259045"/>
    <xdr:sp macro="" textlink="">
      <xdr:nvSpPr>
        <xdr:cNvPr id="200" name="民生費該当値テキスト"/>
        <xdr:cNvSpPr txBox="1"/>
      </xdr:nvSpPr>
      <xdr:spPr>
        <a:xfrm>
          <a:off x="4686300" y="1290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67503</xdr:rowOff>
    </xdr:from>
    <xdr:to>
      <xdr:col>20</xdr:col>
      <xdr:colOff>38100</xdr:colOff>
      <xdr:row>76</xdr:row>
      <xdr:rowOff>169103</xdr:rowOff>
    </xdr:to>
    <xdr:sp macro="" textlink="">
      <xdr:nvSpPr>
        <xdr:cNvPr id="201" name="楕円 200"/>
        <xdr:cNvSpPr/>
      </xdr:nvSpPr>
      <xdr:spPr>
        <a:xfrm>
          <a:off x="3746500" y="130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160230</xdr:rowOff>
    </xdr:from>
    <xdr:ext cx="599010" cy="259045"/>
    <xdr:sp macro="" textlink="">
      <xdr:nvSpPr>
        <xdr:cNvPr id="202" name="テキスト ボックス 201"/>
        <xdr:cNvSpPr txBox="1"/>
      </xdr:nvSpPr>
      <xdr:spPr>
        <a:xfrm>
          <a:off x="3497795" y="1319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151330</xdr:rowOff>
    </xdr:from>
    <xdr:to>
      <xdr:col>15</xdr:col>
      <xdr:colOff>101600</xdr:colOff>
      <xdr:row>77</xdr:row>
      <xdr:rowOff>81480</xdr:rowOff>
    </xdr:to>
    <xdr:sp macro="" textlink="">
      <xdr:nvSpPr>
        <xdr:cNvPr id="203" name="楕円 202"/>
        <xdr:cNvSpPr/>
      </xdr:nvSpPr>
      <xdr:spPr>
        <a:xfrm>
          <a:off x="2857500" y="131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72607</xdr:rowOff>
    </xdr:from>
    <xdr:ext cx="599010" cy="259045"/>
    <xdr:sp macro="" textlink="">
      <xdr:nvSpPr>
        <xdr:cNvPr id="204" name="テキスト ボックス 203"/>
        <xdr:cNvSpPr txBox="1"/>
      </xdr:nvSpPr>
      <xdr:spPr>
        <a:xfrm>
          <a:off x="2608795" y="1327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22423</xdr:rowOff>
    </xdr:from>
    <xdr:to>
      <xdr:col>10</xdr:col>
      <xdr:colOff>165100</xdr:colOff>
      <xdr:row>77</xdr:row>
      <xdr:rowOff>124023</xdr:rowOff>
    </xdr:to>
    <xdr:sp macro="" textlink="">
      <xdr:nvSpPr>
        <xdr:cNvPr id="205" name="楕円 204"/>
        <xdr:cNvSpPr/>
      </xdr:nvSpPr>
      <xdr:spPr>
        <a:xfrm>
          <a:off x="1968500" y="1322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115150</xdr:rowOff>
    </xdr:from>
    <xdr:ext cx="599010" cy="259045"/>
    <xdr:sp macro="" textlink="">
      <xdr:nvSpPr>
        <xdr:cNvPr id="206" name="テキスト ボックス 205"/>
        <xdr:cNvSpPr txBox="1"/>
      </xdr:nvSpPr>
      <xdr:spPr>
        <a:xfrm>
          <a:off x="1719795" y="13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135009</xdr:rowOff>
    </xdr:from>
    <xdr:to>
      <xdr:col>6</xdr:col>
      <xdr:colOff>38100</xdr:colOff>
      <xdr:row>78</xdr:row>
      <xdr:rowOff>65159</xdr:rowOff>
    </xdr:to>
    <xdr:sp macro="" textlink="">
      <xdr:nvSpPr>
        <xdr:cNvPr id="207" name="楕円 206"/>
        <xdr:cNvSpPr/>
      </xdr:nvSpPr>
      <xdr:spPr>
        <a:xfrm>
          <a:off x="1079500" y="133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56286</xdr:rowOff>
    </xdr:from>
    <xdr:ext cx="599010" cy="259045"/>
    <xdr:sp macro="" textlink="">
      <xdr:nvSpPr>
        <xdr:cNvPr id="208" name="テキスト ボックス 207"/>
        <xdr:cNvSpPr txBox="1"/>
      </xdr:nvSpPr>
      <xdr:spPr>
        <a:xfrm>
          <a:off x="830795" y="1342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89222</xdr:rowOff>
    </xdr:from>
    <xdr:to>
      <xdr:col>24</xdr:col>
      <xdr:colOff>63500</xdr:colOff>
      <xdr:row>97</xdr:row>
      <xdr:rowOff>53657</xdr:rowOff>
    </xdr:to>
    <xdr:cxnSp macro="">
      <xdr:nvCxnSpPr>
        <xdr:cNvPr id="235" name="直線コネクタ 234"/>
        <xdr:cNvCxnSpPr/>
      </xdr:nvCxnSpPr>
      <xdr:spPr>
        <a:xfrm flipV="1">
          <a:off x="3797300" y="16548422"/>
          <a:ext cx="838200" cy="13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53657</xdr:rowOff>
    </xdr:from>
    <xdr:to>
      <xdr:col>19</xdr:col>
      <xdr:colOff>177800</xdr:colOff>
      <xdr:row>97</xdr:row>
      <xdr:rowOff>73175</xdr:rowOff>
    </xdr:to>
    <xdr:cxnSp macro="">
      <xdr:nvCxnSpPr>
        <xdr:cNvPr id="238" name="直線コネクタ 237"/>
        <xdr:cNvCxnSpPr/>
      </xdr:nvCxnSpPr>
      <xdr:spPr>
        <a:xfrm flipV="1">
          <a:off x="2908300" y="16684307"/>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59364</xdr:rowOff>
    </xdr:from>
    <xdr:to>
      <xdr:col>15</xdr:col>
      <xdr:colOff>50800</xdr:colOff>
      <xdr:row>97</xdr:row>
      <xdr:rowOff>73175</xdr:rowOff>
    </xdr:to>
    <xdr:cxnSp macro="">
      <xdr:nvCxnSpPr>
        <xdr:cNvPr id="241" name="直線コネクタ 240"/>
        <xdr:cNvCxnSpPr/>
      </xdr:nvCxnSpPr>
      <xdr:spPr>
        <a:xfrm>
          <a:off x="2019300" y="16690014"/>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59364</xdr:rowOff>
    </xdr:from>
    <xdr:to>
      <xdr:col>10</xdr:col>
      <xdr:colOff>114300</xdr:colOff>
      <xdr:row>97</xdr:row>
      <xdr:rowOff>80738</xdr:rowOff>
    </xdr:to>
    <xdr:cxnSp macro="">
      <xdr:nvCxnSpPr>
        <xdr:cNvPr id="244" name="直線コネクタ 243"/>
        <xdr:cNvCxnSpPr/>
      </xdr:nvCxnSpPr>
      <xdr:spPr>
        <a:xfrm flipV="1">
          <a:off x="1130300" y="16690014"/>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97507</xdr:rowOff>
    </xdr:from>
    <xdr:to>
      <xdr:col>10</xdr:col>
      <xdr:colOff>165100</xdr:colOff>
      <xdr:row>98</xdr:row>
      <xdr:rowOff>27657</xdr:rowOff>
    </xdr:to>
    <xdr:sp macro="" textlink="">
      <xdr:nvSpPr>
        <xdr:cNvPr id="245" name="フローチャート: 判断 244"/>
        <xdr:cNvSpPr/>
      </xdr:nvSpPr>
      <xdr:spPr>
        <a:xfrm>
          <a:off x="1968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18784</xdr:rowOff>
    </xdr:from>
    <xdr:ext cx="534377" cy="259045"/>
    <xdr:sp macro="" textlink="">
      <xdr:nvSpPr>
        <xdr:cNvPr id="246" name="テキスト ボックス 245"/>
        <xdr:cNvSpPr txBox="1"/>
      </xdr:nvSpPr>
      <xdr:spPr>
        <a:xfrm>
          <a:off x="1752111" y="168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109936</xdr:rowOff>
    </xdr:from>
    <xdr:to>
      <xdr:col>6</xdr:col>
      <xdr:colOff>38100</xdr:colOff>
      <xdr:row>98</xdr:row>
      <xdr:rowOff>40086</xdr:rowOff>
    </xdr:to>
    <xdr:sp macro="" textlink="">
      <xdr:nvSpPr>
        <xdr:cNvPr id="247" name="フローチャート: 判断 246"/>
        <xdr:cNvSpPr/>
      </xdr:nvSpPr>
      <xdr:spPr>
        <a:xfrm>
          <a:off x="1079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31213</xdr:rowOff>
    </xdr:from>
    <xdr:ext cx="534377" cy="259045"/>
    <xdr:sp macro="" textlink="">
      <xdr:nvSpPr>
        <xdr:cNvPr id="248" name="テキスト ボックス 247"/>
        <xdr:cNvSpPr txBox="1"/>
      </xdr:nvSpPr>
      <xdr:spPr>
        <a:xfrm>
          <a:off x="863111" y="1683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38422</xdr:rowOff>
    </xdr:from>
    <xdr:to>
      <xdr:col>24</xdr:col>
      <xdr:colOff>114300</xdr:colOff>
      <xdr:row>96</xdr:row>
      <xdr:rowOff>140022</xdr:rowOff>
    </xdr:to>
    <xdr:sp macro="" textlink="">
      <xdr:nvSpPr>
        <xdr:cNvPr id="254" name="楕円 253"/>
        <xdr:cNvSpPr/>
      </xdr:nvSpPr>
      <xdr:spPr>
        <a:xfrm>
          <a:off x="4584700" y="1649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61299</xdr:rowOff>
    </xdr:from>
    <xdr:ext cx="599010" cy="259045"/>
    <xdr:sp macro="" textlink="">
      <xdr:nvSpPr>
        <xdr:cNvPr id="255" name="衛生費該当値テキスト"/>
        <xdr:cNvSpPr txBox="1"/>
      </xdr:nvSpPr>
      <xdr:spPr>
        <a:xfrm>
          <a:off x="4686300" y="1634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2857</xdr:rowOff>
    </xdr:from>
    <xdr:to>
      <xdr:col>20</xdr:col>
      <xdr:colOff>38100</xdr:colOff>
      <xdr:row>97</xdr:row>
      <xdr:rowOff>104457</xdr:rowOff>
    </xdr:to>
    <xdr:sp macro="" textlink="">
      <xdr:nvSpPr>
        <xdr:cNvPr id="256" name="楕円 255"/>
        <xdr:cNvSpPr/>
      </xdr:nvSpPr>
      <xdr:spPr>
        <a:xfrm>
          <a:off x="3746500" y="166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120984</xdr:rowOff>
    </xdr:from>
    <xdr:ext cx="599010" cy="259045"/>
    <xdr:sp macro="" textlink="">
      <xdr:nvSpPr>
        <xdr:cNvPr id="257" name="テキスト ボックス 256"/>
        <xdr:cNvSpPr txBox="1"/>
      </xdr:nvSpPr>
      <xdr:spPr>
        <a:xfrm>
          <a:off x="3497795" y="1640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22375</xdr:rowOff>
    </xdr:from>
    <xdr:to>
      <xdr:col>15</xdr:col>
      <xdr:colOff>101600</xdr:colOff>
      <xdr:row>97</xdr:row>
      <xdr:rowOff>123975</xdr:rowOff>
    </xdr:to>
    <xdr:sp macro="" textlink="">
      <xdr:nvSpPr>
        <xdr:cNvPr id="258" name="楕円 257"/>
        <xdr:cNvSpPr/>
      </xdr:nvSpPr>
      <xdr:spPr>
        <a:xfrm>
          <a:off x="2857500" y="166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140502</xdr:rowOff>
    </xdr:from>
    <xdr:ext cx="599010" cy="259045"/>
    <xdr:sp macro="" textlink="">
      <xdr:nvSpPr>
        <xdr:cNvPr id="259" name="テキスト ボックス 258"/>
        <xdr:cNvSpPr txBox="1"/>
      </xdr:nvSpPr>
      <xdr:spPr>
        <a:xfrm>
          <a:off x="2608795" y="1642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8564</xdr:rowOff>
    </xdr:from>
    <xdr:to>
      <xdr:col>10</xdr:col>
      <xdr:colOff>165100</xdr:colOff>
      <xdr:row>97</xdr:row>
      <xdr:rowOff>110164</xdr:rowOff>
    </xdr:to>
    <xdr:sp macro="" textlink="">
      <xdr:nvSpPr>
        <xdr:cNvPr id="260" name="楕円 259"/>
        <xdr:cNvSpPr/>
      </xdr:nvSpPr>
      <xdr:spPr>
        <a:xfrm>
          <a:off x="1968500" y="166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126691</xdr:rowOff>
    </xdr:from>
    <xdr:ext cx="599010" cy="259045"/>
    <xdr:sp macro="" textlink="">
      <xdr:nvSpPr>
        <xdr:cNvPr id="261" name="テキスト ボックス 260"/>
        <xdr:cNvSpPr txBox="1"/>
      </xdr:nvSpPr>
      <xdr:spPr>
        <a:xfrm>
          <a:off x="1719795" y="1641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29938</xdr:rowOff>
    </xdr:from>
    <xdr:to>
      <xdr:col>6</xdr:col>
      <xdr:colOff>38100</xdr:colOff>
      <xdr:row>97</xdr:row>
      <xdr:rowOff>131538</xdr:rowOff>
    </xdr:to>
    <xdr:sp macro="" textlink="">
      <xdr:nvSpPr>
        <xdr:cNvPr id="262" name="楕円 261"/>
        <xdr:cNvSpPr/>
      </xdr:nvSpPr>
      <xdr:spPr>
        <a:xfrm>
          <a:off x="1079500" y="1666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148065</xdr:rowOff>
    </xdr:from>
    <xdr:ext cx="599010" cy="259045"/>
    <xdr:sp macro="" textlink="">
      <xdr:nvSpPr>
        <xdr:cNvPr id="263" name="テキスト ボックス 262"/>
        <xdr:cNvSpPr txBox="1"/>
      </xdr:nvSpPr>
      <xdr:spPr>
        <a:xfrm>
          <a:off x="830795" y="1643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105029</xdr:rowOff>
    </xdr:from>
    <xdr:to>
      <xdr:col>55</xdr:col>
      <xdr:colOff>0</xdr:colOff>
      <xdr:row>38</xdr:row>
      <xdr:rowOff>129794</xdr:rowOff>
    </xdr:to>
    <xdr:cxnSp macro="">
      <xdr:nvCxnSpPr>
        <xdr:cNvPr id="292" name="直線コネクタ 291"/>
        <xdr:cNvCxnSpPr/>
      </xdr:nvCxnSpPr>
      <xdr:spPr>
        <a:xfrm>
          <a:off x="9639300" y="6448679"/>
          <a:ext cx="8382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105029</xdr:rowOff>
    </xdr:from>
    <xdr:to>
      <xdr:col>50</xdr:col>
      <xdr:colOff>114300</xdr:colOff>
      <xdr:row>37</xdr:row>
      <xdr:rowOff>119507</xdr:rowOff>
    </xdr:to>
    <xdr:cxnSp macro="">
      <xdr:nvCxnSpPr>
        <xdr:cNvPr id="295" name="直線コネクタ 294"/>
        <xdr:cNvCxnSpPr/>
      </xdr:nvCxnSpPr>
      <xdr:spPr>
        <a:xfrm flipV="1">
          <a:off x="8750300" y="644867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119507</xdr:rowOff>
    </xdr:from>
    <xdr:to>
      <xdr:col>45</xdr:col>
      <xdr:colOff>177800</xdr:colOff>
      <xdr:row>37</xdr:row>
      <xdr:rowOff>138176</xdr:rowOff>
    </xdr:to>
    <xdr:cxnSp macro="">
      <xdr:nvCxnSpPr>
        <xdr:cNvPr id="298" name="直線コネクタ 297"/>
        <xdr:cNvCxnSpPr/>
      </xdr:nvCxnSpPr>
      <xdr:spPr>
        <a:xfrm flipV="1">
          <a:off x="7861300" y="6463157"/>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138176</xdr:rowOff>
    </xdr:from>
    <xdr:to>
      <xdr:col>41</xdr:col>
      <xdr:colOff>50800</xdr:colOff>
      <xdr:row>37</xdr:row>
      <xdr:rowOff>143129</xdr:rowOff>
    </xdr:to>
    <xdr:cxnSp macro="">
      <xdr:nvCxnSpPr>
        <xdr:cNvPr id="301" name="直線コネクタ 300"/>
        <xdr:cNvCxnSpPr/>
      </xdr:nvCxnSpPr>
      <xdr:spPr>
        <a:xfrm flipV="1">
          <a:off x="6972300" y="648182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48133</xdr:rowOff>
    </xdr:from>
    <xdr:to>
      <xdr:col>41</xdr:col>
      <xdr:colOff>101600</xdr:colOff>
      <xdr:row>33</xdr:row>
      <xdr:rowOff>149733</xdr:rowOff>
    </xdr:to>
    <xdr:sp macro="" textlink="">
      <xdr:nvSpPr>
        <xdr:cNvPr id="302" name="フローチャート: 判断 301"/>
        <xdr:cNvSpPr/>
      </xdr:nvSpPr>
      <xdr:spPr>
        <a:xfrm>
          <a:off x="7810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166260</xdr:rowOff>
    </xdr:from>
    <xdr:ext cx="469744" cy="259045"/>
    <xdr:sp macro="" textlink="">
      <xdr:nvSpPr>
        <xdr:cNvPr id="303" name="テキスト ボックス 302"/>
        <xdr:cNvSpPr txBox="1"/>
      </xdr:nvSpPr>
      <xdr:spPr>
        <a:xfrm>
          <a:off x="7626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70993</xdr:rowOff>
    </xdr:from>
    <xdr:to>
      <xdr:col>36</xdr:col>
      <xdr:colOff>165100</xdr:colOff>
      <xdr:row>33</xdr:row>
      <xdr:rowOff>1143</xdr:rowOff>
    </xdr:to>
    <xdr:sp macro="" textlink="">
      <xdr:nvSpPr>
        <xdr:cNvPr id="304" name="フローチャート: 判断 303"/>
        <xdr:cNvSpPr/>
      </xdr:nvSpPr>
      <xdr:spPr>
        <a:xfrm>
          <a:off x="6921500" y="55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17670</xdr:rowOff>
    </xdr:from>
    <xdr:ext cx="469744" cy="259045"/>
    <xdr:sp macro="" textlink="">
      <xdr:nvSpPr>
        <xdr:cNvPr id="305" name="テキスト ボックス 304"/>
        <xdr:cNvSpPr txBox="1"/>
      </xdr:nvSpPr>
      <xdr:spPr>
        <a:xfrm>
          <a:off x="6737428" y="53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78994</xdr:rowOff>
    </xdr:from>
    <xdr:to>
      <xdr:col>55</xdr:col>
      <xdr:colOff>50800</xdr:colOff>
      <xdr:row>39</xdr:row>
      <xdr:rowOff>9144</xdr:rowOff>
    </xdr:to>
    <xdr:sp macro="" textlink="">
      <xdr:nvSpPr>
        <xdr:cNvPr id="311" name="楕円 310"/>
        <xdr:cNvSpPr/>
      </xdr:nvSpPr>
      <xdr:spPr>
        <a:xfrm>
          <a:off x="104267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165371</xdr:rowOff>
    </xdr:from>
    <xdr:ext cx="378565" cy="259045"/>
    <xdr:sp macro="" textlink="">
      <xdr:nvSpPr>
        <xdr:cNvPr id="312" name="労働費該当値テキスト"/>
        <xdr:cNvSpPr txBox="1"/>
      </xdr:nvSpPr>
      <xdr:spPr>
        <a:xfrm>
          <a:off x="10528300" y="65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54229</xdr:rowOff>
    </xdr:from>
    <xdr:to>
      <xdr:col>50</xdr:col>
      <xdr:colOff>165100</xdr:colOff>
      <xdr:row>37</xdr:row>
      <xdr:rowOff>155829</xdr:rowOff>
    </xdr:to>
    <xdr:sp macro="" textlink="">
      <xdr:nvSpPr>
        <xdr:cNvPr id="313" name="楕円 312"/>
        <xdr:cNvSpPr/>
      </xdr:nvSpPr>
      <xdr:spPr>
        <a:xfrm>
          <a:off x="9588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146956</xdr:rowOff>
    </xdr:from>
    <xdr:ext cx="378565" cy="259045"/>
    <xdr:sp macro="" textlink="">
      <xdr:nvSpPr>
        <xdr:cNvPr id="314" name="テキスト ボックス 313"/>
        <xdr:cNvSpPr txBox="1"/>
      </xdr:nvSpPr>
      <xdr:spPr>
        <a:xfrm>
          <a:off x="9450017" y="649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68707</xdr:rowOff>
    </xdr:from>
    <xdr:to>
      <xdr:col>46</xdr:col>
      <xdr:colOff>38100</xdr:colOff>
      <xdr:row>37</xdr:row>
      <xdr:rowOff>170307</xdr:rowOff>
    </xdr:to>
    <xdr:sp macro="" textlink="">
      <xdr:nvSpPr>
        <xdr:cNvPr id="315" name="楕円 314"/>
        <xdr:cNvSpPr/>
      </xdr:nvSpPr>
      <xdr:spPr>
        <a:xfrm>
          <a:off x="86995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161434</xdr:rowOff>
    </xdr:from>
    <xdr:ext cx="378565" cy="259045"/>
    <xdr:sp macro="" textlink="">
      <xdr:nvSpPr>
        <xdr:cNvPr id="316" name="テキスト ボックス 315"/>
        <xdr:cNvSpPr txBox="1"/>
      </xdr:nvSpPr>
      <xdr:spPr>
        <a:xfrm>
          <a:off x="8561017" y="650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87376</xdr:rowOff>
    </xdr:from>
    <xdr:to>
      <xdr:col>41</xdr:col>
      <xdr:colOff>101600</xdr:colOff>
      <xdr:row>38</xdr:row>
      <xdr:rowOff>17526</xdr:rowOff>
    </xdr:to>
    <xdr:sp macro="" textlink="">
      <xdr:nvSpPr>
        <xdr:cNvPr id="317" name="楕円 316"/>
        <xdr:cNvSpPr/>
      </xdr:nvSpPr>
      <xdr:spPr>
        <a:xfrm>
          <a:off x="7810500" y="64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8653</xdr:rowOff>
    </xdr:from>
    <xdr:ext cx="378565" cy="259045"/>
    <xdr:sp macro="" textlink="">
      <xdr:nvSpPr>
        <xdr:cNvPr id="318" name="テキスト ボックス 317"/>
        <xdr:cNvSpPr txBox="1"/>
      </xdr:nvSpPr>
      <xdr:spPr>
        <a:xfrm>
          <a:off x="7672017" y="6523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319" name="楕円 318"/>
        <xdr:cNvSpPr/>
      </xdr:nvSpPr>
      <xdr:spPr>
        <a:xfrm>
          <a:off x="6921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13606</xdr:rowOff>
    </xdr:from>
    <xdr:ext cx="378565" cy="259045"/>
    <xdr:sp macro="" textlink="">
      <xdr:nvSpPr>
        <xdr:cNvPr id="320" name="テキスト ボックス 319"/>
        <xdr:cNvSpPr txBox="1"/>
      </xdr:nvSpPr>
      <xdr:spPr>
        <a:xfrm>
          <a:off x="6783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13533</xdr:rowOff>
    </xdr:from>
    <xdr:to>
      <xdr:col>55</xdr:col>
      <xdr:colOff>0</xdr:colOff>
      <xdr:row>59</xdr:row>
      <xdr:rowOff>22500</xdr:rowOff>
    </xdr:to>
    <xdr:cxnSp macro="">
      <xdr:nvCxnSpPr>
        <xdr:cNvPr id="351" name="直線コネクタ 350"/>
        <xdr:cNvCxnSpPr/>
      </xdr:nvCxnSpPr>
      <xdr:spPr>
        <a:xfrm flipV="1">
          <a:off x="9639300" y="10129083"/>
          <a:ext cx="8382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22500</xdr:rowOff>
    </xdr:from>
    <xdr:to>
      <xdr:col>50</xdr:col>
      <xdr:colOff>114300</xdr:colOff>
      <xdr:row>59</xdr:row>
      <xdr:rowOff>42055</xdr:rowOff>
    </xdr:to>
    <xdr:cxnSp macro="">
      <xdr:nvCxnSpPr>
        <xdr:cNvPr id="354" name="直線コネクタ 353"/>
        <xdr:cNvCxnSpPr/>
      </xdr:nvCxnSpPr>
      <xdr:spPr>
        <a:xfrm flipV="1">
          <a:off x="8750300" y="10138050"/>
          <a:ext cx="889000" cy="1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141622</xdr:rowOff>
    </xdr:from>
    <xdr:to>
      <xdr:col>45</xdr:col>
      <xdr:colOff>177800</xdr:colOff>
      <xdr:row>59</xdr:row>
      <xdr:rowOff>42055</xdr:rowOff>
    </xdr:to>
    <xdr:cxnSp macro="">
      <xdr:nvCxnSpPr>
        <xdr:cNvPr id="357" name="直線コネクタ 356"/>
        <xdr:cNvCxnSpPr/>
      </xdr:nvCxnSpPr>
      <xdr:spPr>
        <a:xfrm>
          <a:off x="7861300" y="10085722"/>
          <a:ext cx="889000" cy="7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141622</xdr:rowOff>
    </xdr:from>
    <xdr:to>
      <xdr:col>41</xdr:col>
      <xdr:colOff>50800</xdr:colOff>
      <xdr:row>59</xdr:row>
      <xdr:rowOff>1103</xdr:rowOff>
    </xdr:to>
    <xdr:cxnSp macro="">
      <xdr:nvCxnSpPr>
        <xdr:cNvPr id="360" name="直線コネクタ 359"/>
        <xdr:cNvCxnSpPr/>
      </xdr:nvCxnSpPr>
      <xdr:spPr>
        <a:xfrm flipV="1">
          <a:off x="6972300" y="10085722"/>
          <a:ext cx="889000" cy="3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156825</xdr:rowOff>
    </xdr:from>
    <xdr:to>
      <xdr:col>41</xdr:col>
      <xdr:colOff>101600</xdr:colOff>
      <xdr:row>59</xdr:row>
      <xdr:rowOff>86975</xdr:rowOff>
    </xdr:to>
    <xdr:sp macro="" textlink="">
      <xdr:nvSpPr>
        <xdr:cNvPr id="361" name="フローチャート: 判断 360"/>
        <xdr:cNvSpPr/>
      </xdr:nvSpPr>
      <xdr:spPr>
        <a:xfrm>
          <a:off x="7810500" y="1010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78102</xdr:rowOff>
    </xdr:from>
    <xdr:ext cx="534377" cy="259045"/>
    <xdr:sp macro="" textlink="">
      <xdr:nvSpPr>
        <xdr:cNvPr id="362" name="テキスト ボックス 361"/>
        <xdr:cNvSpPr txBox="1"/>
      </xdr:nvSpPr>
      <xdr:spPr>
        <a:xfrm>
          <a:off x="7594111" y="101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155966</xdr:rowOff>
    </xdr:from>
    <xdr:to>
      <xdr:col>36</xdr:col>
      <xdr:colOff>165100</xdr:colOff>
      <xdr:row>59</xdr:row>
      <xdr:rowOff>86116</xdr:rowOff>
    </xdr:to>
    <xdr:sp macro="" textlink="">
      <xdr:nvSpPr>
        <xdr:cNvPr id="363" name="フローチャート: 判断 362"/>
        <xdr:cNvSpPr/>
      </xdr:nvSpPr>
      <xdr:spPr>
        <a:xfrm>
          <a:off x="6921500" y="101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77243</xdr:rowOff>
    </xdr:from>
    <xdr:ext cx="534377" cy="259045"/>
    <xdr:sp macro="" textlink="">
      <xdr:nvSpPr>
        <xdr:cNvPr id="364" name="テキスト ボックス 363"/>
        <xdr:cNvSpPr txBox="1"/>
      </xdr:nvSpPr>
      <xdr:spPr>
        <a:xfrm>
          <a:off x="6705111" y="101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134183</xdr:rowOff>
    </xdr:from>
    <xdr:to>
      <xdr:col>55</xdr:col>
      <xdr:colOff>50800</xdr:colOff>
      <xdr:row>59</xdr:row>
      <xdr:rowOff>64333</xdr:rowOff>
    </xdr:to>
    <xdr:sp macro="" textlink="">
      <xdr:nvSpPr>
        <xdr:cNvPr id="370" name="楕円 369"/>
        <xdr:cNvSpPr/>
      </xdr:nvSpPr>
      <xdr:spPr>
        <a:xfrm>
          <a:off x="10426700" y="100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143150</xdr:rowOff>
    </xdr:from>
    <xdr:to>
      <xdr:col>50</xdr:col>
      <xdr:colOff>165100</xdr:colOff>
      <xdr:row>59</xdr:row>
      <xdr:rowOff>73300</xdr:rowOff>
    </xdr:to>
    <xdr:sp macro="" textlink="">
      <xdr:nvSpPr>
        <xdr:cNvPr id="372" name="楕円 371"/>
        <xdr:cNvSpPr/>
      </xdr:nvSpPr>
      <xdr:spPr>
        <a:xfrm>
          <a:off x="9588500" y="1008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64427</xdr:rowOff>
    </xdr:from>
    <xdr:ext cx="534377" cy="259045"/>
    <xdr:sp macro="" textlink="">
      <xdr:nvSpPr>
        <xdr:cNvPr id="373" name="テキスト ボックス 372"/>
        <xdr:cNvSpPr txBox="1"/>
      </xdr:nvSpPr>
      <xdr:spPr>
        <a:xfrm>
          <a:off x="9372111" y="101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162705</xdr:rowOff>
    </xdr:from>
    <xdr:to>
      <xdr:col>46</xdr:col>
      <xdr:colOff>38100</xdr:colOff>
      <xdr:row>59</xdr:row>
      <xdr:rowOff>92855</xdr:rowOff>
    </xdr:to>
    <xdr:sp macro="" textlink="">
      <xdr:nvSpPr>
        <xdr:cNvPr id="374" name="楕円 373"/>
        <xdr:cNvSpPr/>
      </xdr:nvSpPr>
      <xdr:spPr>
        <a:xfrm>
          <a:off x="8699500" y="101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83982</xdr:rowOff>
    </xdr:from>
    <xdr:ext cx="534377" cy="259045"/>
    <xdr:sp macro="" textlink="">
      <xdr:nvSpPr>
        <xdr:cNvPr id="375" name="テキスト ボックス 374"/>
        <xdr:cNvSpPr txBox="1"/>
      </xdr:nvSpPr>
      <xdr:spPr>
        <a:xfrm>
          <a:off x="8483111" y="1019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90822</xdr:rowOff>
    </xdr:from>
    <xdr:to>
      <xdr:col>41</xdr:col>
      <xdr:colOff>101600</xdr:colOff>
      <xdr:row>59</xdr:row>
      <xdr:rowOff>20972</xdr:rowOff>
    </xdr:to>
    <xdr:sp macro="" textlink="">
      <xdr:nvSpPr>
        <xdr:cNvPr id="376" name="楕円 375"/>
        <xdr:cNvSpPr/>
      </xdr:nvSpPr>
      <xdr:spPr>
        <a:xfrm>
          <a:off x="7810500" y="100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37499</xdr:rowOff>
    </xdr:from>
    <xdr:ext cx="534377" cy="259045"/>
    <xdr:sp macro="" textlink="">
      <xdr:nvSpPr>
        <xdr:cNvPr id="377" name="テキスト ボックス 376"/>
        <xdr:cNvSpPr txBox="1"/>
      </xdr:nvSpPr>
      <xdr:spPr>
        <a:xfrm>
          <a:off x="7594111" y="98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121753</xdr:rowOff>
    </xdr:from>
    <xdr:to>
      <xdr:col>36</xdr:col>
      <xdr:colOff>165100</xdr:colOff>
      <xdr:row>59</xdr:row>
      <xdr:rowOff>51903</xdr:rowOff>
    </xdr:to>
    <xdr:sp macro="" textlink="">
      <xdr:nvSpPr>
        <xdr:cNvPr id="378" name="楕円 377"/>
        <xdr:cNvSpPr/>
      </xdr:nvSpPr>
      <xdr:spPr>
        <a:xfrm>
          <a:off x="6921500" y="100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68430</xdr:rowOff>
    </xdr:from>
    <xdr:ext cx="534377" cy="259045"/>
    <xdr:sp macro="" textlink="">
      <xdr:nvSpPr>
        <xdr:cNvPr id="379" name="テキスト ボックス 378"/>
        <xdr:cNvSpPr txBox="1"/>
      </xdr:nvSpPr>
      <xdr:spPr>
        <a:xfrm>
          <a:off x="6705111" y="98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48774</xdr:rowOff>
    </xdr:from>
    <xdr:to>
      <xdr:col>55</xdr:col>
      <xdr:colOff>0</xdr:colOff>
      <xdr:row>78</xdr:row>
      <xdr:rowOff>88742</xdr:rowOff>
    </xdr:to>
    <xdr:cxnSp macro="">
      <xdr:nvCxnSpPr>
        <xdr:cNvPr id="408" name="直線コネクタ 407"/>
        <xdr:cNvCxnSpPr/>
      </xdr:nvCxnSpPr>
      <xdr:spPr>
        <a:xfrm flipV="1">
          <a:off x="9639300" y="13421874"/>
          <a:ext cx="838200" cy="3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18371</xdr:rowOff>
    </xdr:from>
    <xdr:to>
      <xdr:col>50</xdr:col>
      <xdr:colOff>114300</xdr:colOff>
      <xdr:row>78</xdr:row>
      <xdr:rowOff>88742</xdr:rowOff>
    </xdr:to>
    <xdr:cxnSp macro="">
      <xdr:nvCxnSpPr>
        <xdr:cNvPr id="411" name="直線コネクタ 410"/>
        <xdr:cNvCxnSpPr/>
      </xdr:nvCxnSpPr>
      <xdr:spPr>
        <a:xfrm>
          <a:off x="8750300" y="13391471"/>
          <a:ext cx="8890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18371</xdr:rowOff>
    </xdr:from>
    <xdr:to>
      <xdr:col>45</xdr:col>
      <xdr:colOff>177800</xdr:colOff>
      <xdr:row>78</xdr:row>
      <xdr:rowOff>114497</xdr:rowOff>
    </xdr:to>
    <xdr:cxnSp macro="">
      <xdr:nvCxnSpPr>
        <xdr:cNvPr id="414" name="直線コネクタ 413"/>
        <xdr:cNvCxnSpPr/>
      </xdr:nvCxnSpPr>
      <xdr:spPr>
        <a:xfrm flipV="1">
          <a:off x="7861300" y="13391471"/>
          <a:ext cx="8890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114497</xdr:rowOff>
    </xdr:from>
    <xdr:to>
      <xdr:col>41</xdr:col>
      <xdr:colOff>50800</xdr:colOff>
      <xdr:row>78</xdr:row>
      <xdr:rowOff>122231</xdr:rowOff>
    </xdr:to>
    <xdr:cxnSp macro="">
      <xdr:nvCxnSpPr>
        <xdr:cNvPr id="417" name="直線コネクタ 416"/>
        <xdr:cNvCxnSpPr/>
      </xdr:nvCxnSpPr>
      <xdr:spPr>
        <a:xfrm flipV="1">
          <a:off x="6972300" y="13487597"/>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110483</xdr:rowOff>
    </xdr:from>
    <xdr:to>
      <xdr:col>41</xdr:col>
      <xdr:colOff>101600</xdr:colOff>
      <xdr:row>77</xdr:row>
      <xdr:rowOff>40633</xdr:rowOff>
    </xdr:to>
    <xdr:sp macro="" textlink="">
      <xdr:nvSpPr>
        <xdr:cNvPr id="418" name="フローチャート: 判断 417"/>
        <xdr:cNvSpPr/>
      </xdr:nvSpPr>
      <xdr:spPr>
        <a:xfrm>
          <a:off x="7810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57161</xdr:rowOff>
    </xdr:from>
    <xdr:ext cx="534377" cy="259045"/>
    <xdr:sp macro="" textlink="">
      <xdr:nvSpPr>
        <xdr:cNvPr id="419" name="テキスト ボックス 418"/>
        <xdr:cNvSpPr txBox="1"/>
      </xdr:nvSpPr>
      <xdr:spPr>
        <a:xfrm>
          <a:off x="7594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170357</xdr:rowOff>
    </xdr:from>
    <xdr:to>
      <xdr:col>36</xdr:col>
      <xdr:colOff>165100</xdr:colOff>
      <xdr:row>77</xdr:row>
      <xdr:rowOff>100507</xdr:rowOff>
    </xdr:to>
    <xdr:sp macro="" textlink="">
      <xdr:nvSpPr>
        <xdr:cNvPr id="420" name="フローチャート: 判断 419"/>
        <xdr:cNvSpPr/>
      </xdr:nvSpPr>
      <xdr:spPr>
        <a:xfrm>
          <a:off x="6921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117034</xdr:rowOff>
    </xdr:from>
    <xdr:ext cx="534377" cy="259045"/>
    <xdr:sp macro="" textlink="">
      <xdr:nvSpPr>
        <xdr:cNvPr id="421" name="テキスト ボックス 420"/>
        <xdr:cNvSpPr txBox="1"/>
      </xdr:nvSpPr>
      <xdr:spPr>
        <a:xfrm>
          <a:off x="6705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169424</xdr:rowOff>
    </xdr:from>
    <xdr:to>
      <xdr:col>55</xdr:col>
      <xdr:colOff>50800</xdr:colOff>
      <xdr:row>78</xdr:row>
      <xdr:rowOff>99574</xdr:rowOff>
    </xdr:to>
    <xdr:sp macro="" textlink="">
      <xdr:nvSpPr>
        <xdr:cNvPr id="427" name="楕円 426"/>
        <xdr:cNvSpPr/>
      </xdr:nvSpPr>
      <xdr:spPr>
        <a:xfrm>
          <a:off x="10426700" y="13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147851</xdr:rowOff>
    </xdr:from>
    <xdr:ext cx="469744" cy="259045"/>
    <xdr:sp macro="" textlink="">
      <xdr:nvSpPr>
        <xdr:cNvPr id="428" name="商工費該当値テキスト"/>
        <xdr:cNvSpPr txBox="1"/>
      </xdr:nvSpPr>
      <xdr:spPr>
        <a:xfrm>
          <a:off x="10528300" y="1334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37942</xdr:rowOff>
    </xdr:from>
    <xdr:to>
      <xdr:col>50</xdr:col>
      <xdr:colOff>165100</xdr:colOff>
      <xdr:row>78</xdr:row>
      <xdr:rowOff>139542</xdr:rowOff>
    </xdr:to>
    <xdr:sp macro="" textlink="">
      <xdr:nvSpPr>
        <xdr:cNvPr id="429" name="楕円 428"/>
        <xdr:cNvSpPr/>
      </xdr:nvSpPr>
      <xdr:spPr>
        <a:xfrm>
          <a:off x="9588500" y="134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130669</xdr:rowOff>
    </xdr:from>
    <xdr:ext cx="469744" cy="259045"/>
    <xdr:sp macro="" textlink="">
      <xdr:nvSpPr>
        <xdr:cNvPr id="430" name="テキスト ボックス 429"/>
        <xdr:cNvSpPr txBox="1"/>
      </xdr:nvSpPr>
      <xdr:spPr>
        <a:xfrm>
          <a:off x="9404428" y="1350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139021</xdr:rowOff>
    </xdr:from>
    <xdr:to>
      <xdr:col>46</xdr:col>
      <xdr:colOff>38100</xdr:colOff>
      <xdr:row>78</xdr:row>
      <xdr:rowOff>69171</xdr:rowOff>
    </xdr:to>
    <xdr:sp macro="" textlink="">
      <xdr:nvSpPr>
        <xdr:cNvPr id="431" name="楕円 430"/>
        <xdr:cNvSpPr/>
      </xdr:nvSpPr>
      <xdr:spPr>
        <a:xfrm>
          <a:off x="8699500" y="133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60298</xdr:rowOff>
    </xdr:from>
    <xdr:ext cx="534377" cy="259045"/>
    <xdr:sp macro="" textlink="">
      <xdr:nvSpPr>
        <xdr:cNvPr id="432" name="テキスト ボックス 431"/>
        <xdr:cNvSpPr txBox="1"/>
      </xdr:nvSpPr>
      <xdr:spPr>
        <a:xfrm>
          <a:off x="8483111" y="1343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63697</xdr:rowOff>
    </xdr:from>
    <xdr:to>
      <xdr:col>41</xdr:col>
      <xdr:colOff>101600</xdr:colOff>
      <xdr:row>78</xdr:row>
      <xdr:rowOff>165297</xdr:rowOff>
    </xdr:to>
    <xdr:sp macro="" textlink="">
      <xdr:nvSpPr>
        <xdr:cNvPr id="433" name="楕円 432"/>
        <xdr:cNvSpPr/>
      </xdr:nvSpPr>
      <xdr:spPr>
        <a:xfrm>
          <a:off x="7810500" y="134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156424</xdr:rowOff>
    </xdr:from>
    <xdr:ext cx="469744" cy="259045"/>
    <xdr:sp macro="" textlink="">
      <xdr:nvSpPr>
        <xdr:cNvPr id="434" name="テキスト ボックス 433"/>
        <xdr:cNvSpPr txBox="1"/>
      </xdr:nvSpPr>
      <xdr:spPr>
        <a:xfrm>
          <a:off x="7626428" y="1352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71431</xdr:rowOff>
    </xdr:from>
    <xdr:to>
      <xdr:col>36</xdr:col>
      <xdr:colOff>165100</xdr:colOff>
      <xdr:row>79</xdr:row>
      <xdr:rowOff>1581</xdr:rowOff>
    </xdr:to>
    <xdr:sp macro="" textlink="">
      <xdr:nvSpPr>
        <xdr:cNvPr id="435" name="楕円 434"/>
        <xdr:cNvSpPr/>
      </xdr:nvSpPr>
      <xdr:spPr>
        <a:xfrm>
          <a:off x="6921500" y="134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164158</xdr:rowOff>
    </xdr:from>
    <xdr:ext cx="469744" cy="259045"/>
    <xdr:sp macro="" textlink="">
      <xdr:nvSpPr>
        <xdr:cNvPr id="436" name="テキスト ボックス 435"/>
        <xdr:cNvSpPr txBox="1"/>
      </xdr:nvSpPr>
      <xdr:spPr>
        <a:xfrm>
          <a:off x="6737428" y="1353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61348</xdr:rowOff>
    </xdr:from>
    <xdr:to>
      <xdr:col>55</xdr:col>
      <xdr:colOff>0</xdr:colOff>
      <xdr:row>99</xdr:row>
      <xdr:rowOff>62528</xdr:rowOff>
    </xdr:to>
    <xdr:cxnSp macro="">
      <xdr:nvCxnSpPr>
        <xdr:cNvPr id="467" name="直線コネクタ 466"/>
        <xdr:cNvCxnSpPr/>
      </xdr:nvCxnSpPr>
      <xdr:spPr>
        <a:xfrm flipV="1">
          <a:off x="9639300" y="17034898"/>
          <a:ext cx="8382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62528</xdr:rowOff>
    </xdr:from>
    <xdr:to>
      <xdr:col>50</xdr:col>
      <xdr:colOff>114300</xdr:colOff>
      <xdr:row>99</xdr:row>
      <xdr:rowOff>64649</xdr:rowOff>
    </xdr:to>
    <xdr:cxnSp macro="">
      <xdr:nvCxnSpPr>
        <xdr:cNvPr id="470" name="直線コネクタ 469"/>
        <xdr:cNvCxnSpPr/>
      </xdr:nvCxnSpPr>
      <xdr:spPr>
        <a:xfrm flipV="1">
          <a:off x="8750300" y="17036078"/>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112022</xdr:rowOff>
    </xdr:from>
    <xdr:ext cx="534377" cy="259045"/>
    <xdr:sp macro="" textlink="">
      <xdr:nvSpPr>
        <xdr:cNvPr id="472" name="テキスト ボックス 471"/>
        <xdr:cNvSpPr txBox="1"/>
      </xdr:nvSpPr>
      <xdr:spPr>
        <a:xfrm>
          <a:off x="9372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64649</xdr:rowOff>
    </xdr:from>
    <xdr:to>
      <xdr:col>45</xdr:col>
      <xdr:colOff>177800</xdr:colOff>
      <xdr:row>99</xdr:row>
      <xdr:rowOff>67374</xdr:rowOff>
    </xdr:to>
    <xdr:cxnSp macro="">
      <xdr:nvCxnSpPr>
        <xdr:cNvPr id="473" name="直線コネクタ 472"/>
        <xdr:cNvCxnSpPr/>
      </xdr:nvCxnSpPr>
      <xdr:spPr>
        <a:xfrm flipV="1">
          <a:off x="7861300" y="17038199"/>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111476</xdr:rowOff>
    </xdr:from>
    <xdr:ext cx="534377" cy="259045"/>
    <xdr:sp macro="" textlink="">
      <xdr:nvSpPr>
        <xdr:cNvPr id="475" name="テキスト ボックス 474"/>
        <xdr:cNvSpPr txBox="1"/>
      </xdr:nvSpPr>
      <xdr:spPr>
        <a:xfrm>
          <a:off x="8483111" y="17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66199</xdr:rowOff>
    </xdr:from>
    <xdr:to>
      <xdr:col>41</xdr:col>
      <xdr:colOff>50800</xdr:colOff>
      <xdr:row>99</xdr:row>
      <xdr:rowOff>67374</xdr:rowOff>
    </xdr:to>
    <xdr:cxnSp macro="">
      <xdr:nvCxnSpPr>
        <xdr:cNvPr id="476" name="直線コネクタ 475"/>
        <xdr:cNvCxnSpPr/>
      </xdr:nvCxnSpPr>
      <xdr:spPr>
        <a:xfrm>
          <a:off x="6972300" y="17039749"/>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23692</xdr:rowOff>
    </xdr:from>
    <xdr:to>
      <xdr:col>41</xdr:col>
      <xdr:colOff>101600</xdr:colOff>
      <xdr:row>99</xdr:row>
      <xdr:rowOff>125292</xdr:rowOff>
    </xdr:to>
    <xdr:sp macro="" textlink="">
      <xdr:nvSpPr>
        <xdr:cNvPr id="477" name="フローチャート: 判断 476"/>
        <xdr:cNvSpPr/>
      </xdr:nvSpPr>
      <xdr:spPr>
        <a:xfrm>
          <a:off x="7810500" y="1699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116419</xdr:rowOff>
    </xdr:from>
    <xdr:ext cx="534377" cy="259045"/>
    <xdr:sp macro="" textlink="">
      <xdr:nvSpPr>
        <xdr:cNvPr id="478" name="テキスト ボックス 477"/>
        <xdr:cNvSpPr txBox="1"/>
      </xdr:nvSpPr>
      <xdr:spPr>
        <a:xfrm>
          <a:off x="7594111" y="1708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23392</xdr:rowOff>
    </xdr:from>
    <xdr:to>
      <xdr:col>36</xdr:col>
      <xdr:colOff>165100</xdr:colOff>
      <xdr:row>99</xdr:row>
      <xdr:rowOff>124992</xdr:rowOff>
    </xdr:to>
    <xdr:sp macro="" textlink="">
      <xdr:nvSpPr>
        <xdr:cNvPr id="479" name="フローチャート: 判断 478"/>
        <xdr:cNvSpPr/>
      </xdr:nvSpPr>
      <xdr:spPr>
        <a:xfrm>
          <a:off x="6921500" y="1699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116119</xdr:rowOff>
    </xdr:from>
    <xdr:ext cx="534377" cy="259045"/>
    <xdr:sp macro="" textlink="">
      <xdr:nvSpPr>
        <xdr:cNvPr id="480" name="テキスト ボックス 479"/>
        <xdr:cNvSpPr txBox="1"/>
      </xdr:nvSpPr>
      <xdr:spPr>
        <a:xfrm>
          <a:off x="6705111" y="1708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10548</xdr:rowOff>
    </xdr:from>
    <xdr:to>
      <xdr:col>55</xdr:col>
      <xdr:colOff>50800</xdr:colOff>
      <xdr:row>99</xdr:row>
      <xdr:rowOff>112148</xdr:rowOff>
    </xdr:to>
    <xdr:sp macro="" textlink="">
      <xdr:nvSpPr>
        <xdr:cNvPr id="486" name="楕円 485"/>
        <xdr:cNvSpPr/>
      </xdr:nvSpPr>
      <xdr:spPr>
        <a:xfrm>
          <a:off x="10426700" y="169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141375</xdr:rowOff>
    </xdr:from>
    <xdr:ext cx="599010" cy="259045"/>
    <xdr:sp macro="" textlink="">
      <xdr:nvSpPr>
        <xdr:cNvPr id="487" name="土木費該当値テキスト"/>
        <xdr:cNvSpPr txBox="1"/>
      </xdr:nvSpPr>
      <xdr:spPr>
        <a:xfrm>
          <a:off x="10528300" y="1677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11728</xdr:rowOff>
    </xdr:from>
    <xdr:to>
      <xdr:col>50</xdr:col>
      <xdr:colOff>165100</xdr:colOff>
      <xdr:row>99</xdr:row>
      <xdr:rowOff>113328</xdr:rowOff>
    </xdr:to>
    <xdr:sp macro="" textlink="">
      <xdr:nvSpPr>
        <xdr:cNvPr id="488" name="楕円 487"/>
        <xdr:cNvSpPr/>
      </xdr:nvSpPr>
      <xdr:spPr>
        <a:xfrm>
          <a:off x="9588500" y="169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129855</xdr:rowOff>
    </xdr:from>
    <xdr:ext cx="599010" cy="259045"/>
    <xdr:sp macro="" textlink="">
      <xdr:nvSpPr>
        <xdr:cNvPr id="489" name="テキスト ボックス 488"/>
        <xdr:cNvSpPr txBox="1"/>
      </xdr:nvSpPr>
      <xdr:spPr>
        <a:xfrm>
          <a:off x="9339795" y="1676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13849</xdr:rowOff>
    </xdr:from>
    <xdr:to>
      <xdr:col>46</xdr:col>
      <xdr:colOff>38100</xdr:colOff>
      <xdr:row>99</xdr:row>
      <xdr:rowOff>115449</xdr:rowOff>
    </xdr:to>
    <xdr:sp macro="" textlink="">
      <xdr:nvSpPr>
        <xdr:cNvPr id="490" name="楕円 489"/>
        <xdr:cNvSpPr/>
      </xdr:nvSpPr>
      <xdr:spPr>
        <a:xfrm>
          <a:off x="8699500" y="1698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131976</xdr:rowOff>
    </xdr:from>
    <xdr:ext cx="599010" cy="259045"/>
    <xdr:sp macro="" textlink="">
      <xdr:nvSpPr>
        <xdr:cNvPr id="491" name="テキスト ボックス 490"/>
        <xdr:cNvSpPr txBox="1"/>
      </xdr:nvSpPr>
      <xdr:spPr>
        <a:xfrm>
          <a:off x="8450795" y="167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16574</xdr:rowOff>
    </xdr:from>
    <xdr:to>
      <xdr:col>41</xdr:col>
      <xdr:colOff>101600</xdr:colOff>
      <xdr:row>99</xdr:row>
      <xdr:rowOff>118174</xdr:rowOff>
    </xdr:to>
    <xdr:sp macro="" textlink="">
      <xdr:nvSpPr>
        <xdr:cNvPr id="492" name="楕円 491"/>
        <xdr:cNvSpPr/>
      </xdr:nvSpPr>
      <xdr:spPr>
        <a:xfrm>
          <a:off x="7810500" y="169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134701</xdr:rowOff>
    </xdr:from>
    <xdr:ext cx="534377" cy="259045"/>
    <xdr:sp macro="" textlink="">
      <xdr:nvSpPr>
        <xdr:cNvPr id="493" name="テキスト ボックス 492"/>
        <xdr:cNvSpPr txBox="1"/>
      </xdr:nvSpPr>
      <xdr:spPr>
        <a:xfrm>
          <a:off x="7594111" y="167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15399</xdr:rowOff>
    </xdr:from>
    <xdr:to>
      <xdr:col>36</xdr:col>
      <xdr:colOff>165100</xdr:colOff>
      <xdr:row>99</xdr:row>
      <xdr:rowOff>116999</xdr:rowOff>
    </xdr:to>
    <xdr:sp macro="" textlink="">
      <xdr:nvSpPr>
        <xdr:cNvPr id="494" name="楕円 493"/>
        <xdr:cNvSpPr/>
      </xdr:nvSpPr>
      <xdr:spPr>
        <a:xfrm>
          <a:off x="6921500" y="169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133526</xdr:rowOff>
    </xdr:from>
    <xdr:ext cx="599010" cy="259045"/>
    <xdr:sp macro="" textlink="">
      <xdr:nvSpPr>
        <xdr:cNvPr id="495" name="テキスト ボックス 494"/>
        <xdr:cNvSpPr txBox="1"/>
      </xdr:nvSpPr>
      <xdr:spPr>
        <a:xfrm>
          <a:off x="6672795" y="1676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82071</xdr:rowOff>
    </xdr:from>
    <xdr:to>
      <xdr:col>85</xdr:col>
      <xdr:colOff>127000</xdr:colOff>
      <xdr:row>37</xdr:row>
      <xdr:rowOff>12707</xdr:rowOff>
    </xdr:to>
    <xdr:cxnSp macro="">
      <xdr:nvCxnSpPr>
        <xdr:cNvPr id="526" name="直線コネクタ 525"/>
        <xdr:cNvCxnSpPr/>
      </xdr:nvCxnSpPr>
      <xdr:spPr>
        <a:xfrm flipV="1">
          <a:off x="15481300" y="6254271"/>
          <a:ext cx="838200" cy="10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7"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12707</xdr:rowOff>
    </xdr:from>
    <xdr:to>
      <xdr:col>81</xdr:col>
      <xdr:colOff>50800</xdr:colOff>
      <xdr:row>37</xdr:row>
      <xdr:rowOff>87840</xdr:rowOff>
    </xdr:to>
    <xdr:cxnSp macro="">
      <xdr:nvCxnSpPr>
        <xdr:cNvPr id="529" name="直線コネクタ 528"/>
        <xdr:cNvCxnSpPr/>
      </xdr:nvCxnSpPr>
      <xdr:spPr>
        <a:xfrm flipV="1">
          <a:off x="14592300" y="6356357"/>
          <a:ext cx="8890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87672</xdr:rowOff>
    </xdr:from>
    <xdr:ext cx="534377" cy="259045"/>
    <xdr:sp macro="" textlink="">
      <xdr:nvSpPr>
        <xdr:cNvPr id="531" name="テキスト ボックス 530"/>
        <xdr:cNvSpPr txBox="1"/>
      </xdr:nvSpPr>
      <xdr:spPr>
        <a:xfrm>
          <a:off x="15214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15821</xdr:rowOff>
    </xdr:from>
    <xdr:to>
      <xdr:col>76</xdr:col>
      <xdr:colOff>114300</xdr:colOff>
      <xdr:row>37</xdr:row>
      <xdr:rowOff>87840</xdr:rowOff>
    </xdr:to>
    <xdr:cxnSp macro="">
      <xdr:nvCxnSpPr>
        <xdr:cNvPr id="532" name="直線コネクタ 531"/>
        <xdr:cNvCxnSpPr/>
      </xdr:nvCxnSpPr>
      <xdr:spPr>
        <a:xfrm>
          <a:off x="13703300" y="6188021"/>
          <a:ext cx="889000" cy="24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4" name="テキスト ボックス 533"/>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15821</xdr:rowOff>
    </xdr:from>
    <xdr:to>
      <xdr:col>71</xdr:col>
      <xdr:colOff>177800</xdr:colOff>
      <xdr:row>37</xdr:row>
      <xdr:rowOff>85696</xdr:rowOff>
    </xdr:to>
    <xdr:cxnSp macro="">
      <xdr:nvCxnSpPr>
        <xdr:cNvPr id="535" name="直線コネクタ 534"/>
        <xdr:cNvCxnSpPr/>
      </xdr:nvCxnSpPr>
      <xdr:spPr>
        <a:xfrm flipV="1">
          <a:off x="12814300" y="6188021"/>
          <a:ext cx="889000" cy="24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23793</xdr:rowOff>
    </xdr:from>
    <xdr:to>
      <xdr:col>72</xdr:col>
      <xdr:colOff>38100</xdr:colOff>
      <xdr:row>37</xdr:row>
      <xdr:rowOff>125393</xdr:rowOff>
    </xdr:to>
    <xdr:sp macro="" textlink="">
      <xdr:nvSpPr>
        <xdr:cNvPr id="536" name="フローチャート: 判断 535"/>
        <xdr:cNvSpPr/>
      </xdr:nvSpPr>
      <xdr:spPr>
        <a:xfrm>
          <a:off x="13652500" y="63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116520</xdr:rowOff>
    </xdr:from>
    <xdr:ext cx="534377" cy="259045"/>
    <xdr:sp macro="" textlink="">
      <xdr:nvSpPr>
        <xdr:cNvPr id="537" name="テキスト ボックス 536"/>
        <xdr:cNvSpPr txBox="1"/>
      </xdr:nvSpPr>
      <xdr:spPr>
        <a:xfrm>
          <a:off x="13436111" y="64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32751</xdr:rowOff>
    </xdr:from>
    <xdr:to>
      <xdr:col>67</xdr:col>
      <xdr:colOff>101600</xdr:colOff>
      <xdr:row>37</xdr:row>
      <xdr:rowOff>134351</xdr:rowOff>
    </xdr:to>
    <xdr:sp macro="" textlink="">
      <xdr:nvSpPr>
        <xdr:cNvPr id="538" name="フローチャート: 判断 537"/>
        <xdr:cNvSpPr/>
      </xdr:nvSpPr>
      <xdr:spPr>
        <a:xfrm>
          <a:off x="12763500" y="637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150878</xdr:rowOff>
    </xdr:from>
    <xdr:ext cx="534377" cy="259045"/>
    <xdr:sp macro="" textlink="">
      <xdr:nvSpPr>
        <xdr:cNvPr id="539" name="テキスト ボックス 538"/>
        <xdr:cNvSpPr txBox="1"/>
      </xdr:nvSpPr>
      <xdr:spPr>
        <a:xfrm>
          <a:off x="12547111" y="61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31271</xdr:rowOff>
    </xdr:from>
    <xdr:to>
      <xdr:col>85</xdr:col>
      <xdr:colOff>177800</xdr:colOff>
      <xdr:row>36</xdr:row>
      <xdr:rowOff>132871</xdr:rowOff>
    </xdr:to>
    <xdr:sp macro="" textlink="">
      <xdr:nvSpPr>
        <xdr:cNvPr id="545" name="楕円 544"/>
        <xdr:cNvSpPr/>
      </xdr:nvSpPr>
      <xdr:spPr>
        <a:xfrm>
          <a:off x="16268700" y="62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54148</xdr:rowOff>
    </xdr:from>
    <xdr:ext cx="534377" cy="259045"/>
    <xdr:sp macro="" textlink="">
      <xdr:nvSpPr>
        <xdr:cNvPr id="546" name="消防費該当値テキスト"/>
        <xdr:cNvSpPr txBox="1"/>
      </xdr:nvSpPr>
      <xdr:spPr>
        <a:xfrm>
          <a:off x="16370300" y="605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133357</xdr:rowOff>
    </xdr:from>
    <xdr:to>
      <xdr:col>81</xdr:col>
      <xdr:colOff>101600</xdr:colOff>
      <xdr:row>37</xdr:row>
      <xdr:rowOff>63507</xdr:rowOff>
    </xdr:to>
    <xdr:sp macro="" textlink="">
      <xdr:nvSpPr>
        <xdr:cNvPr id="547" name="楕円 546"/>
        <xdr:cNvSpPr/>
      </xdr:nvSpPr>
      <xdr:spPr>
        <a:xfrm>
          <a:off x="15430500" y="63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80034</xdr:rowOff>
    </xdr:from>
    <xdr:ext cx="534377" cy="259045"/>
    <xdr:sp macro="" textlink="">
      <xdr:nvSpPr>
        <xdr:cNvPr id="548" name="テキスト ボックス 547"/>
        <xdr:cNvSpPr txBox="1"/>
      </xdr:nvSpPr>
      <xdr:spPr>
        <a:xfrm>
          <a:off x="15214111" y="608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37040</xdr:rowOff>
    </xdr:from>
    <xdr:to>
      <xdr:col>76</xdr:col>
      <xdr:colOff>165100</xdr:colOff>
      <xdr:row>37</xdr:row>
      <xdr:rowOff>138640</xdr:rowOff>
    </xdr:to>
    <xdr:sp macro="" textlink="">
      <xdr:nvSpPr>
        <xdr:cNvPr id="549" name="楕円 548"/>
        <xdr:cNvSpPr/>
      </xdr:nvSpPr>
      <xdr:spPr>
        <a:xfrm>
          <a:off x="14541500" y="63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155167</xdr:rowOff>
    </xdr:from>
    <xdr:ext cx="534377" cy="259045"/>
    <xdr:sp macro="" textlink="">
      <xdr:nvSpPr>
        <xdr:cNvPr id="550" name="テキスト ボックス 549"/>
        <xdr:cNvSpPr txBox="1"/>
      </xdr:nvSpPr>
      <xdr:spPr>
        <a:xfrm>
          <a:off x="14325111" y="615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136471</xdr:rowOff>
    </xdr:from>
    <xdr:to>
      <xdr:col>72</xdr:col>
      <xdr:colOff>38100</xdr:colOff>
      <xdr:row>36</xdr:row>
      <xdr:rowOff>66621</xdr:rowOff>
    </xdr:to>
    <xdr:sp macro="" textlink="">
      <xdr:nvSpPr>
        <xdr:cNvPr id="551" name="楕円 550"/>
        <xdr:cNvSpPr/>
      </xdr:nvSpPr>
      <xdr:spPr>
        <a:xfrm>
          <a:off x="13652500" y="613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83148</xdr:rowOff>
    </xdr:from>
    <xdr:ext cx="534377" cy="259045"/>
    <xdr:sp macro="" textlink="">
      <xdr:nvSpPr>
        <xdr:cNvPr id="552" name="テキスト ボックス 551"/>
        <xdr:cNvSpPr txBox="1"/>
      </xdr:nvSpPr>
      <xdr:spPr>
        <a:xfrm>
          <a:off x="13436111" y="59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34896</xdr:rowOff>
    </xdr:from>
    <xdr:to>
      <xdr:col>67</xdr:col>
      <xdr:colOff>101600</xdr:colOff>
      <xdr:row>37</xdr:row>
      <xdr:rowOff>136496</xdr:rowOff>
    </xdr:to>
    <xdr:sp macro="" textlink="">
      <xdr:nvSpPr>
        <xdr:cNvPr id="553" name="楕円 552"/>
        <xdr:cNvSpPr/>
      </xdr:nvSpPr>
      <xdr:spPr>
        <a:xfrm>
          <a:off x="12763500" y="637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127623</xdr:rowOff>
    </xdr:from>
    <xdr:ext cx="534377" cy="259045"/>
    <xdr:sp macro="" textlink="">
      <xdr:nvSpPr>
        <xdr:cNvPr id="554" name="テキスト ボックス 553"/>
        <xdr:cNvSpPr txBox="1"/>
      </xdr:nvSpPr>
      <xdr:spPr>
        <a:xfrm>
          <a:off x="12547111" y="647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2266</xdr:rowOff>
    </xdr:from>
    <xdr:to>
      <xdr:col>85</xdr:col>
      <xdr:colOff>127000</xdr:colOff>
      <xdr:row>57</xdr:row>
      <xdr:rowOff>16215</xdr:rowOff>
    </xdr:to>
    <xdr:cxnSp macro="">
      <xdr:nvCxnSpPr>
        <xdr:cNvPr id="581" name="直線コネクタ 580"/>
        <xdr:cNvCxnSpPr/>
      </xdr:nvCxnSpPr>
      <xdr:spPr>
        <a:xfrm>
          <a:off x="15481300" y="9774916"/>
          <a:ext cx="838200" cy="1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2266</xdr:rowOff>
    </xdr:from>
    <xdr:to>
      <xdr:col>81</xdr:col>
      <xdr:colOff>50800</xdr:colOff>
      <xdr:row>57</xdr:row>
      <xdr:rowOff>15995</xdr:rowOff>
    </xdr:to>
    <xdr:cxnSp macro="">
      <xdr:nvCxnSpPr>
        <xdr:cNvPr id="584" name="直線コネクタ 583"/>
        <xdr:cNvCxnSpPr/>
      </xdr:nvCxnSpPr>
      <xdr:spPr>
        <a:xfrm flipV="1">
          <a:off x="14592300" y="9774916"/>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163826</xdr:rowOff>
    </xdr:from>
    <xdr:to>
      <xdr:col>76</xdr:col>
      <xdr:colOff>114300</xdr:colOff>
      <xdr:row>57</xdr:row>
      <xdr:rowOff>15995</xdr:rowOff>
    </xdr:to>
    <xdr:cxnSp macro="">
      <xdr:nvCxnSpPr>
        <xdr:cNvPr id="587" name="直線コネクタ 586"/>
        <xdr:cNvCxnSpPr/>
      </xdr:nvCxnSpPr>
      <xdr:spPr>
        <a:xfrm>
          <a:off x="13703300" y="9765026"/>
          <a:ext cx="889000" cy="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163826</xdr:rowOff>
    </xdr:from>
    <xdr:to>
      <xdr:col>71</xdr:col>
      <xdr:colOff>177800</xdr:colOff>
      <xdr:row>57</xdr:row>
      <xdr:rowOff>28047</xdr:rowOff>
    </xdr:to>
    <xdr:cxnSp macro="">
      <xdr:nvCxnSpPr>
        <xdr:cNvPr id="590" name="直線コネクタ 589"/>
        <xdr:cNvCxnSpPr/>
      </xdr:nvCxnSpPr>
      <xdr:spPr>
        <a:xfrm flipV="1">
          <a:off x="12814300" y="9765026"/>
          <a:ext cx="889000" cy="3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90377</xdr:rowOff>
    </xdr:from>
    <xdr:to>
      <xdr:col>72</xdr:col>
      <xdr:colOff>38100</xdr:colOff>
      <xdr:row>57</xdr:row>
      <xdr:rowOff>20527</xdr:rowOff>
    </xdr:to>
    <xdr:sp macro="" textlink="">
      <xdr:nvSpPr>
        <xdr:cNvPr id="591" name="フローチャート: 判断 590"/>
        <xdr:cNvSpPr/>
      </xdr:nvSpPr>
      <xdr:spPr>
        <a:xfrm>
          <a:off x="13652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37054</xdr:rowOff>
    </xdr:from>
    <xdr:ext cx="534377" cy="259045"/>
    <xdr:sp macro="" textlink="">
      <xdr:nvSpPr>
        <xdr:cNvPr id="592" name="テキスト ボックス 591"/>
        <xdr:cNvSpPr txBox="1"/>
      </xdr:nvSpPr>
      <xdr:spPr>
        <a:xfrm>
          <a:off x="13436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100509</xdr:rowOff>
    </xdr:from>
    <xdr:to>
      <xdr:col>67</xdr:col>
      <xdr:colOff>101600</xdr:colOff>
      <xdr:row>57</xdr:row>
      <xdr:rowOff>30659</xdr:rowOff>
    </xdr:to>
    <xdr:sp macro="" textlink="">
      <xdr:nvSpPr>
        <xdr:cNvPr id="593" name="フローチャート: 判断 592"/>
        <xdr:cNvSpPr/>
      </xdr:nvSpPr>
      <xdr:spPr>
        <a:xfrm>
          <a:off x="12763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47186</xdr:rowOff>
    </xdr:from>
    <xdr:ext cx="534377" cy="259045"/>
    <xdr:sp macro="" textlink="">
      <xdr:nvSpPr>
        <xdr:cNvPr id="594" name="テキスト ボックス 593"/>
        <xdr:cNvSpPr txBox="1"/>
      </xdr:nvSpPr>
      <xdr:spPr>
        <a:xfrm>
          <a:off x="12547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136865</xdr:rowOff>
    </xdr:from>
    <xdr:to>
      <xdr:col>85</xdr:col>
      <xdr:colOff>177800</xdr:colOff>
      <xdr:row>57</xdr:row>
      <xdr:rowOff>67015</xdr:rowOff>
    </xdr:to>
    <xdr:sp macro="" textlink="">
      <xdr:nvSpPr>
        <xdr:cNvPr id="600" name="楕円 599"/>
        <xdr:cNvSpPr/>
      </xdr:nvSpPr>
      <xdr:spPr>
        <a:xfrm>
          <a:off x="16268700" y="97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115292</xdr:rowOff>
    </xdr:from>
    <xdr:ext cx="534377" cy="259045"/>
    <xdr:sp macro="" textlink="">
      <xdr:nvSpPr>
        <xdr:cNvPr id="601" name="教育費該当値テキスト"/>
        <xdr:cNvSpPr txBox="1"/>
      </xdr:nvSpPr>
      <xdr:spPr>
        <a:xfrm>
          <a:off x="16370300" y="97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122916</xdr:rowOff>
    </xdr:from>
    <xdr:to>
      <xdr:col>81</xdr:col>
      <xdr:colOff>101600</xdr:colOff>
      <xdr:row>57</xdr:row>
      <xdr:rowOff>53066</xdr:rowOff>
    </xdr:to>
    <xdr:sp macro="" textlink="">
      <xdr:nvSpPr>
        <xdr:cNvPr id="602" name="楕円 601"/>
        <xdr:cNvSpPr/>
      </xdr:nvSpPr>
      <xdr:spPr>
        <a:xfrm>
          <a:off x="15430500" y="972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44193</xdr:rowOff>
    </xdr:from>
    <xdr:ext cx="534377" cy="259045"/>
    <xdr:sp macro="" textlink="">
      <xdr:nvSpPr>
        <xdr:cNvPr id="603" name="テキスト ボックス 602"/>
        <xdr:cNvSpPr txBox="1"/>
      </xdr:nvSpPr>
      <xdr:spPr>
        <a:xfrm>
          <a:off x="15214111" y="981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136645</xdr:rowOff>
    </xdr:from>
    <xdr:to>
      <xdr:col>76</xdr:col>
      <xdr:colOff>165100</xdr:colOff>
      <xdr:row>57</xdr:row>
      <xdr:rowOff>66795</xdr:rowOff>
    </xdr:to>
    <xdr:sp macro="" textlink="">
      <xdr:nvSpPr>
        <xdr:cNvPr id="604" name="楕円 603"/>
        <xdr:cNvSpPr/>
      </xdr:nvSpPr>
      <xdr:spPr>
        <a:xfrm>
          <a:off x="14541500" y="97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57922</xdr:rowOff>
    </xdr:from>
    <xdr:ext cx="534377" cy="259045"/>
    <xdr:sp macro="" textlink="">
      <xdr:nvSpPr>
        <xdr:cNvPr id="605" name="テキスト ボックス 604"/>
        <xdr:cNvSpPr txBox="1"/>
      </xdr:nvSpPr>
      <xdr:spPr>
        <a:xfrm>
          <a:off x="14325111" y="983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113026</xdr:rowOff>
    </xdr:from>
    <xdr:to>
      <xdr:col>72</xdr:col>
      <xdr:colOff>38100</xdr:colOff>
      <xdr:row>57</xdr:row>
      <xdr:rowOff>43176</xdr:rowOff>
    </xdr:to>
    <xdr:sp macro="" textlink="">
      <xdr:nvSpPr>
        <xdr:cNvPr id="606" name="楕円 605"/>
        <xdr:cNvSpPr/>
      </xdr:nvSpPr>
      <xdr:spPr>
        <a:xfrm>
          <a:off x="13652500" y="97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34303</xdr:rowOff>
    </xdr:from>
    <xdr:ext cx="534377" cy="259045"/>
    <xdr:sp macro="" textlink="">
      <xdr:nvSpPr>
        <xdr:cNvPr id="607" name="テキスト ボックス 606"/>
        <xdr:cNvSpPr txBox="1"/>
      </xdr:nvSpPr>
      <xdr:spPr>
        <a:xfrm>
          <a:off x="13436111" y="98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148697</xdr:rowOff>
    </xdr:from>
    <xdr:to>
      <xdr:col>67</xdr:col>
      <xdr:colOff>101600</xdr:colOff>
      <xdr:row>57</xdr:row>
      <xdr:rowOff>78847</xdr:rowOff>
    </xdr:to>
    <xdr:sp macro="" textlink="">
      <xdr:nvSpPr>
        <xdr:cNvPr id="608" name="楕円 607"/>
        <xdr:cNvSpPr/>
      </xdr:nvSpPr>
      <xdr:spPr>
        <a:xfrm>
          <a:off x="12763500" y="97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69974</xdr:rowOff>
    </xdr:from>
    <xdr:ext cx="534377" cy="259045"/>
    <xdr:sp macro="" textlink="">
      <xdr:nvSpPr>
        <xdr:cNvPr id="609" name="テキスト ボックス 608"/>
        <xdr:cNvSpPr txBox="1"/>
      </xdr:nvSpPr>
      <xdr:spPr>
        <a:xfrm>
          <a:off x="12547111" y="984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31152</xdr:rowOff>
    </xdr:from>
    <xdr:to>
      <xdr:col>85</xdr:col>
      <xdr:colOff>127000</xdr:colOff>
      <xdr:row>79</xdr:row>
      <xdr:rowOff>44450</xdr:rowOff>
    </xdr:to>
    <xdr:cxnSp macro="">
      <xdr:nvCxnSpPr>
        <xdr:cNvPr id="638" name="直線コネクタ 637"/>
        <xdr:cNvCxnSpPr/>
      </xdr:nvCxnSpPr>
      <xdr:spPr>
        <a:xfrm>
          <a:off x="15481300" y="13575702"/>
          <a:ext cx="838200" cy="1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31152</xdr:rowOff>
    </xdr:from>
    <xdr:to>
      <xdr:col>81</xdr:col>
      <xdr:colOff>50800</xdr:colOff>
      <xdr:row>79</xdr:row>
      <xdr:rowOff>39957</xdr:rowOff>
    </xdr:to>
    <xdr:cxnSp macro="">
      <xdr:nvCxnSpPr>
        <xdr:cNvPr id="641" name="直線コネクタ 640"/>
        <xdr:cNvCxnSpPr/>
      </xdr:nvCxnSpPr>
      <xdr:spPr>
        <a:xfrm flipV="1">
          <a:off x="14592300" y="13575702"/>
          <a:ext cx="889000" cy="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39957</xdr:rowOff>
    </xdr:from>
    <xdr:to>
      <xdr:col>76</xdr:col>
      <xdr:colOff>114300</xdr:colOff>
      <xdr:row>79</xdr:row>
      <xdr:rowOff>44450</xdr:rowOff>
    </xdr:to>
    <xdr:cxnSp macro="">
      <xdr:nvCxnSpPr>
        <xdr:cNvPr id="644" name="直線コネクタ 643"/>
        <xdr:cNvCxnSpPr/>
      </xdr:nvCxnSpPr>
      <xdr:spPr>
        <a:xfrm flipV="1">
          <a:off x="13703300" y="13584507"/>
          <a:ext cx="889000" cy="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44441</xdr:rowOff>
    </xdr:from>
    <xdr:to>
      <xdr:col>71</xdr:col>
      <xdr:colOff>177800</xdr:colOff>
      <xdr:row>79</xdr:row>
      <xdr:rowOff>44450</xdr:rowOff>
    </xdr:to>
    <xdr:cxnSp macro="">
      <xdr:nvCxnSpPr>
        <xdr:cNvPr id="647" name="直線コネクタ 646"/>
        <xdr:cNvCxnSpPr/>
      </xdr:nvCxnSpPr>
      <xdr:spPr>
        <a:xfrm>
          <a:off x="12814300" y="13588991"/>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141672</xdr:rowOff>
    </xdr:from>
    <xdr:to>
      <xdr:col>72</xdr:col>
      <xdr:colOff>38100</xdr:colOff>
      <xdr:row>79</xdr:row>
      <xdr:rowOff>71822</xdr:rowOff>
    </xdr:to>
    <xdr:sp macro="" textlink="">
      <xdr:nvSpPr>
        <xdr:cNvPr id="648" name="フローチャート: 判断 647"/>
        <xdr:cNvSpPr/>
      </xdr:nvSpPr>
      <xdr:spPr>
        <a:xfrm>
          <a:off x="13652500" y="1351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88349</xdr:rowOff>
    </xdr:from>
    <xdr:ext cx="534377" cy="259045"/>
    <xdr:sp macro="" textlink="">
      <xdr:nvSpPr>
        <xdr:cNvPr id="649" name="テキスト ボックス 648"/>
        <xdr:cNvSpPr txBox="1"/>
      </xdr:nvSpPr>
      <xdr:spPr>
        <a:xfrm>
          <a:off x="13436111" y="132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147596</xdr:rowOff>
    </xdr:from>
    <xdr:to>
      <xdr:col>67</xdr:col>
      <xdr:colOff>101600</xdr:colOff>
      <xdr:row>79</xdr:row>
      <xdr:rowOff>77746</xdr:rowOff>
    </xdr:to>
    <xdr:sp macro="" textlink="">
      <xdr:nvSpPr>
        <xdr:cNvPr id="650" name="フローチャート: 判断 649"/>
        <xdr:cNvSpPr/>
      </xdr:nvSpPr>
      <xdr:spPr>
        <a:xfrm>
          <a:off x="12763500" y="1352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94273</xdr:rowOff>
    </xdr:from>
    <xdr:ext cx="469744" cy="259045"/>
    <xdr:sp macro="" textlink="">
      <xdr:nvSpPr>
        <xdr:cNvPr id="651" name="テキスト ボックス 650"/>
        <xdr:cNvSpPr txBox="1"/>
      </xdr:nvSpPr>
      <xdr:spPr>
        <a:xfrm>
          <a:off x="12579428" y="1329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249299" cy="259045"/>
    <xdr:sp macro="" textlink="">
      <xdr:nvSpPr>
        <xdr:cNvPr id="658" name="災害復旧費該当値テキスト"/>
        <xdr:cNvSpPr txBox="1"/>
      </xdr:nvSpPr>
      <xdr:spPr>
        <a:xfrm>
          <a:off x="16370300" y="13498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151802</xdr:rowOff>
    </xdr:from>
    <xdr:to>
      <xdr:col>81</xdr:col>
      <xdr:colOff>101600</xdr:colOff>
      <xdr:row>79</xdr:row>
      <xdr:rowOff>81952</xdr:rowOff>
    </xdr:to>
    <xdr:sp macro="" textlink="">
      <xdr:nvSpPr>
        <xdr:cNvPr id="659" name="楕円 658"/>
        <xdr:cNvSpPr/>
      </xdr:nvSpPr>
      <xdr:spPr>
        <a:xfrm>
          <a:off x="15430500" y="1352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73079</xdr:rowOff>
    </xdr:from>
    <xdr:ext cx="469744" cy="259045"/>
    <xdr:sp macro="" textlink="">
      <xdr:nvSpPr>
        <xdr:cNvPr id="660" name="テキスト ボックス 659"/>
        <xdr:cNvSpPr txBox="1"/>
      </xdr:nvSpPr>
      <xdr:spPr>
        <a:xfrm>
          <a:off x="15246428" y="1361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160607</xdr:rowOff>
    </xdr:from>
    <xdr:to>
      <xdr:col>76</xdr:col>
      <xdr:colOff>165100</xdr:colOff>
      <xdr:row>79</xdr:row>
      <xdr:rowOff>90757</xdr:rowOff>
    </xdr:to>
    <xdr:sp macro="" textlink="">
      <xdr:nvSpPr>
        <xdr:cNvPr id="661" name="楕円 660"/>
        <xdr:cNvSpPr/>
      </xdr:nvSpPr>
      <xdr:spPr>
        <a:xfrm>
          <a:off x="14541500" y="135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81884</xdr:rowOff>
    </xdr:from>
    <xdr:ext cx="469744" cy="259045"/>
    <xdr:sp macro="" textlink="">
      <xdr:nvSpPr>
        <xdr:cNvPr id="662" name="テキスト ボックス 661"/>
        <xdr:cNvSpPr txBox="1"/>
      </xdr:nvSpPr>
      <xdr:spPr>
        <a:xfrm>
          <a:off x="14357428" y="1362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165091</xdr:rowOff>
    </xdr:from>
    <xdr:to>
      <xdr:col>67</xdr:col>
      <xdr:colOff>101600</xdr:colOff>
      <xdr:row>79</xdr:row>
      <xdr:rowOff>95241</xdr:rowOff>
    </xdr:to>
    <xdr:sp macro="" textlink="">
      <xdr:nvSpPr>
        <xdr:cNvPr id="665" name="楕円 664"/>
        <xdr:cNvSpPr/>
      </xdr:nvSpPr>
      <xdr:spPr>
        <a:xfrm>
          <a:off x="12763500" y="1353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86368</xdr:rowOff>
    </xdr:from>
    <xdr:ext cx="249299" cy="259045"/>
    <xdr:sp macro="" textlink="">
      <xdr:nvSpPr>
        <xdr:cNvPr id="666" name="テキスト ボックス 665"/>
        <xdr:cNvSpPr txBox="1"/>
      </xdr:nvSpPr>
      <xdr:spPr>
        <a:xfrm>
          <a:off x="12689650" y="136309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10641</xdr:rowOff>
    </xdr:from>
    <xdr:to>
      <xdr:col>85</xdr:col>
      <xdr:colOff>127000</xdr:colOff>
      <xdr:row>96</xdr:row>
      <xdr:rowOff>17230</xdr:rowOff>
    </xdr:to>
    <xdr:cxnSp macro="">
      <xdr:nvCxnSpPr>
        <xdr:cNvPr id="693" name="直線コネクタ 692"/>
        <xdr:cNvCxnSpPr/>
      </xdr:nvCxnSpPr>
      <xdr:spPr>
        <a:xfrm>
          <a:off x="15481300" y="16469841"/>
          <a:ext cx="8382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10641</xdr:rowOff>
    </xdr:from>
    <xdr:to>
      <xdr:col>81</xdr:col>
      <xdr:colOff>50800</xdr:colOff>
      <xdr:row>96</xdr:row>
      <xdr:rowOff>26401</xdr:rowOff>
    </xdr:to>
    <xdr:cxnSp macro="">
      <xdr:nvCxnSpPr>
        <xdr:cNvPr id="696" name="直線コネクタ 695"/>
        <xdr:cNvCxnSpPr/>
      </xdr:nvCxnSpPr>
      <xdr:spPr>
        <a:xfrm flipV="1">
          <a:off x="14592300" y="16469841"/>
          <a:ext cx="8890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698" name="テキスト ボックス 697"/>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22803</xdr:rowOff>
    </xdr:from>
    <xdr:to>
      <xdr:col>76</xdr:col>
      <xdr:colOff>114300</xdr:colOff>
      <xdr:row>96</xdr:row>
      <xdr:rowOff>26401</xdr:rowOff>
    </xdr:to>
    <xdr:cxnSp macro="">
      <xdr:nvCxnSpPr>
        <xdr:cNvPr id="699" name="直線コネクタ 698"/>
        <xdr:cNvCxnSpPr/>
      </xdr:nvCxnSpPr>
      <xdr:spPr>
        <a:xfrm>
          <a:off x="13703300" y="16482003"/>
          <a:ext cx="889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701" name="テキスト ボックス 700"/>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21495</xdr:rowOff>
    </xdr:from>
    <xdr:to>
      <xdr:col>71</xdr:col>
      <xdr:colOff>177800</xdr:colOff>
      <xdr:row>96</xdr:row>
      <xdr:rowOff>22803</xdr:rowOff>
    </xdr:to>
    <xdr:cxnSp macro="">
      <xdr:nvCxnSpPr>
        <xdr:cNvPr id="702" name="直線コネクタ 701"/>
        <xdr:cNvCxnSpPr/>
      </xdr:nvCxnSpPr>
      <xdr:spPr>
        <a:xfrm>
          <a:off x="12814300" y="16480695"/>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703" name="フローチャート: 判断 702"/>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704" name="テキスト ボックス 703"/>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705" name="フローチャート: 判断 704"/>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706" name="テキスト ボックス 705"/>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137880</xdr:rowOff>
    </xdr:from>
    <xdr:to>
      <xdr:col>85</xdr:col>
      <xdr:colOff>177800</xdr:colOff>
      <xdr:row>96</xdr:row>
      <xdr:rowOff>68030</xdr:rowOff>
    </xdr:to>
    <xdr:sp macro="" textlink="">
      <xdr:nvSpPr>
        <xdr:cNvPr id="712" name="楕円 711"/>
        <xdr:cNvSpPr/>
      </xdr:nvSpPr>
      <xdr:spPr>
        <a:xfrm>
          <a:off x="16268700" y="164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160757</xdr:rowOff>
    </xdr:from>
    <xdr:ext cx="599010" cy="259045"/>
    <xdr:sp macro="" textlink="">
      <xdr:nvSpPr>
        <xdr:cNvPr id="713" name="公債費該当値テキスト"/>
        <xdr:cNvSpPr txBox="1"/>
      </xdr:nvSpPr>
      <xdr:spPr>
        <a:xfrm>
          <a:off x="16370300" y="1627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131291</xdr:rowOff>
    </xdr:from>
    <xdr:to>
      <xdr:col>81</xdr:col>
      <xdr:colOff>101600</xdr:colOff>
      <xdr:row>96</xdr:row>
      <xdr:rowOff>61441</xdr:rowOff>
    </xdr:to>
    <xdr:sp macro="" textlink="">
      <xdr:nvSpPr>
        <xdr:cNvPr id="714" name="楕円 713"/>
        <xdr:cNvSpPr/>
      </xdr:nvSpPr>
      <xdr:spPr>
        <a:xfrm>
          <a:off x="15430500" y="164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77968</xdr:rowOff>
    </xdr:from>
    <xdr:ext cx="599010" cy="259045"/>
    <xdr:sp macro="" textlink="">
      <xdr:nvSpPr>
        <xdr:cNvPr id="715" name="テキスト ボックス 714"/>
        <xdr:cNvSpPr txBox="1"/>
      </xdr:nvSpPr>
      <xdr:spPr>
        <a:xfrm>
          <a:off x="15181795" y="1619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147051</xdr:rowOff>
    </xdr:from>
    <xdr:to>
      <xdr:col>76</xdr:col>
      <xdr:colOff>165100</xdr:colOff>
      <xdr:row>96</xdr:row>
      <xdr:rowOff>77201</xdr:rowOff>
    </xdr:to>
    <xdr:sp macro="" textlink="">
      <xdr:nvSpPr>
        <xdr:cNvPr id="716" name="楕円 715"/>
        <xdr:cNvSpPr/>
      </xdr:nvSpPr>
      <xdr:spPr>
        <a:xfrm>
          <a:off x="14541500" y="1643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93728</xdr:rowOff>
    </xdr:from>
    <xdr:ext cx="534377" cy="259045"/>
    <xdr:sp macro="" textlink="">
      <xdr:nvSpPr>
        <xdr:cNvPr id="717" name="テキスト ボックス 716"/>
        <xdr:cNvSpPr txBox="1"/>
      </xdr:nvSpPr>
      <xdr:spPr>
        <a:xfrm>
          <a:off x="14325111" y="1621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143453</xdr:rowOff>
    </xdr:from>
    <xdr:to>
      <xdr:col>72</xdr:col>
      <xdr:colOff>38100</xdr:colOff>
      <xdr:row>96</xdr:row>
      <xdr:rowOff>73603</xdr:rowOff>
    </xdr:to>
    <xdr:sp macro="" textlink="">
      <xdr:nvSpPr>
        <xdr:cNvPr id="718" name="楕円 717"/>
        <xdr:cNvSpPr/>
      </xdr:nvSpPr>
      <xdr:spPr>
        <a:xfrm>
          <a:off x="13652500" y="164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90130</xdr:rowOff>
    </xdr:from>
    <xdr:ext cx="599010" cy="259045"/>
    <xdr:sp macro="" textlink="">
      <xdr:nvSpPr>
        <xdr:cNvPr id="719" name="テキスト ボックス 718"/>
        <xdr:cNvSpPr txBox="1"/>
      </xdr:nvSpPr>
      <xdr:spPr>
        <a:xfrm>
          <a:off x="13403795" y="1620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142145</xdr:rowOff>
    </xdr:from>
    <xdr:to>
      <xdr:col>67</xdr:col>
      <xdr:colOff>101600</xdr:colOff>
      <xdr:row>96</xdr:row>
      <xdr:rowOff>72295</xdr:rowOff>
    </xdr:to>
    <xdr:sp macro="" textlink="">
      <xdr:nvSpPr>
        <xdr:cNvPr id="720" name="楕円 719"/>
        <xdr:cNvSpPr/>
      </xdr:nvSpPr>
      <xdr:spPr>
        <a:xfrm>
          <a:off x="12763500" y="164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88822</xdr:rowOff>
    </xdr:from>
    <xdr:ext cx="599010" cy="259045"/>
    <xdr:sp macro="" textlink="">
      <xdr:nvSpPr>
        <xdr:cNvPr id="721" name="テキスト ボックス 720"/>
        <xdr:cNvSpPr txBox="1"/>
      </xdr:nvSpPr>
      <xdr:spPr>
        <a:xfrm>
          <a:off x="12514795" y="1620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33782</xdr:rowOff>
    </xdr:from>
    <xdr:to>
      <xdr:col>116</xdr:col>
      <xdr:colOff>63500</xdr:colOff>
      <xdr:row>35</xdr:row>
      <xdr:rowOff>79502</xdr:rowOff>
    </xdr:to>
    <xdr:cxnSp macro="">
      <xdr:nvCxnSpPr>
        <xdr:cNvPr id="750" name="直線コネクタ 749"/>
        <xdr:cNvCxnSpPr/>
      </xdr:nvCxnSpPr>
      <xdr:spPr>
        <a:xfrm flipV="1">
          <a:off x="21323300" y="60345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67708</xdr:rowOff>
    </xdr:from>
    <xdr:ext cx="378565" cy="259045"/>
    <xdr:sp macro="" textlink="">
      <xdr:nvSpPr>
        <xdr:cNvPr id="751" name="諸支出金平均値テキスト"/>
        <xdr:cNvSpPr txBox="1"/>
      </xdr:nvSpPr>
      <xdr:spPr>
        <a:xfrm>
          <a:off x="22212300" y="658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79502</xdr:rowOff>
    </xdr:from>
    <xdr:to>
      <xdr:col>111</xdr:col>
      <xdr:colOff>177800</xdr:colOff>
      <xdr:row>35</xdr:row>
      <xdr:rowOff>102362</xdr:rowOff>
    </xdr:to>
    <xdr:cxnSp macro="">
      <xdr:nvCxnSpPr>
        <xdr:cNvPr id="753" name="直線コネクタ 752"/>
        <xdr:cNvCxnSpPr/>
      </xdr:nvCxnSpPr>
      <xdr:spPr>
        <a:xfrm flipV="1">
          <a:off x="20434300" y="60802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25417</xdr:rowOff>
    </xdr:from>
    <xdr:ext cx="378565" cy="259045"/>
    <xdr:sp macro="" textlink="">
      <xdr:nvSpPr>
        <xdr:cNvPr id="755" name="テキスト ボックス 754"/>
        <xdr:cNvSpPr txBox="1"/>
      </xdr:nvSpPr>
      <xdr:spPr>
        <a:xfrm>
          <a:off x="21134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102362</xdr:rowOff>
    </xdr:from>
    <xdr:to>
      <xdr:col>107</xdr:col>
      <xdr:colOff>50800</xdr:colOff>
      <xdr:row>35</xdr:row>
      <xdr:rowOff>109601</xdr:rowOff>
    </xdr:to>
    <xdr:cxnSp macro="">
      <xdr:nvCxnSpPr>
        <xdr:cNvPr id="756" name="直線コネクタ 755"/>
        <xdr:cNvCxnSpPr/>
      </xdr:nvCxnSpPr>
      <xdr:spPr>
        <a:xfrm flipV="1">
          <a:off x="19545300" y="610311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53611</xdr:rowOff>
    </xdr:from>
    <xdr:ext cx="378565" cy="259045"/>
    <xdr:sp macro="" textlink="">
      <xdr:nvSpPr>
        <xdr:cNvPr id="758" name="テキスト ボックス 757"/>
        <xdr:cNvSpPr txBox="1"/>
      </xdr:nvSpPr>
      <xdr:spPr>
        <a:xfrm>
          <a:off x="20245017"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109601</xdr:rowOff>
    </xdr:from>
    <xdr:to>
      <xdr:col>102</xdr:col>
      <xdr:colOff>114300</xdr:colOff>
      <xdr:row>35</xdr:row>
      <xdr:rowOff>167132</xdr:rowOff>
    </xdr:to>
    <xdr:cxnSp macro="">
      <xdr:nvCxnSpPr>
        <xdr:cNvPr id="759" name="直線コネクタ 758"/>
        <xdr:cNvCxnSpPr/>
      </xdr:nvCxnSpPr>
      <xdr:spPr>
        <a:xfrm flipV="1">
          <a:off x="18656300" y="6110351"/>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77089</xdr:rowOff>
    </xdr:from>
    <xdr:to>
      <xdr:col>102</xdr:col>
      <xdr:colOff>165100</xdr:colOff>
      <xdr:row>38</xdr:row>
      <xdr:rowOff>7239</xdr:rowOff>
    </xdr:to>
    <xdr:sp macro="" textlink="">
      <xdr:nvSpPr>
        <xdr:cNvPr id="760" name="フローチャート: 判断 759"/>
        <xdr:cNvSpPr/>
      </xdr:nvSpPr>
      <xdr:spPr>
        <a:xfrm>
          <a:off x="19494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169816</xdr:rowOff>
    </xdr:from>
    <xdr:ext cx="378565" cy="259045"/>
    <xdr:sp macro="" textlink="">
      <xdr:nvSpPr>
        <xdr:cNvPr id="761" name="テキスト ボックス 760"/>
        <xdr:cNvSpPr txBox="1"/>
      </xdr:nvSpPr>
      <xdr:spPr>
        <a:xfrm>
          <a:off x="19356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108712</xdr:rowOff>
    </xdr:from>
    <xdr:to>
      <xdr:col>98</xdr:col>
      <xdr:colOff>38100</xdr:colOff>
      <xdr:row>36</xdr:row>
      <xdr:rowOff>38862</xdr:rowOff>
    </xdr:to>
    <xdr:sp macro="" textlink="">
      <xdr:nvSpPr>
        <xdr:cNvPr id="762" name="フローチャート: 判断 761"/>
        <xdr:cNvSpPr/>
      </xdr:nvSpPr>
      <xdr:spPr>
        <a:xfrm>
          <a:off x="18605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55389</xdr:rowOff>
    </xdr:from>
    <xdr:ext cx="469744" cy="259045"/>
    <xdr:sp macro="" textlink="">
      <xdr:nvSpPr>
        <xdr:cNvPr id="763" name="テキスト ボックス 762"/>
        <xdr:cNvSpPr txBox="1"/>
      </xdr:nvSpPr>
      <xdr:spPr>
        <a:xfrm>
          <a:off x="18421428"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154432</xdr:rowOff>
    </xdr:from>
    <xdr:to>
      <xdr:col>116</xdr:col>
      <xdr:colOff>114300</xdr:colOff>
      <xdr:row>35</xdr:row>
      <xdr:rowOff>84582</xdr:rowOff>
    </xdr:to>
    <xdr:sp macro="" textlink="">
      <xdr:nvSpPr>
        <xdr:cNvPr id="769" name="楕円 768"/>
        <xdr:cNvSpPr/>
      </xdr:nvSpPr>
      <xdr:spPr>
        <a:xfrm>
          <a:off x="22110700" y="59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5859</xdr:rowOff>
    </xdr:from>
    <xdr:ext cx="469744" cy="259045"/>
    <xdr:sp macro="" textlink="">
      <xdr:nvSpPr>
        <xdr:cNvPr id="770" name="諸支出金該当値テキスト"/>
        <xdr:cNvSpPr txBox="1"/>
      </xdr:nvSpPr>
      <xdr:spPr>
        <a:xfrm>
          <a:off x="22212300"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28702</xdr:rowOff>
    </xdr:from>
    <xdr:to>
      <xdr:col>112</xdr:col>
      <xdr:colOff>38100</xdr:colOff>
      <xdr:row>35</xdr:row>
      <xdr:rowOff>130302</xdr:rowOff>
    </xdr:to>
    <xdr:sp macro="" textlink="">
      <xdr:nvSpPr>
        <xdr:cNvPr id="771" name="楕円 770"/>
        <xdr:cNvSpPr/>
      </xdr:nvSpPr>
      <xdr:spPr>
        <a:xfrm>
          <a:off x="21272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146829</xdr:rowOff>
    </xdr:from>
    <xdr:ext cx="469744" cy="259045"/>
    <xdr:sp macro="" textlink="">
      <xdr:nvSpPr>
        <xdr:cNvPr id="772" name="テキスト ボックス 771"/>
        <xdr:cNvSpPr txBox="1"/>
      </xdr:nvSpPr>
      <xdr:spPr>
        <a:xfrm>
          <a:off x="21088428"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51562</xdr:rowOff>
    </xdr:from>
    <xdr:to>
      <xdr:col>107</xdr:col>
      <xdr:colOff>101600</xdr:colOff>
      <xdr:row>35</xdr:row>
      <xdr:rowOff>153162</xdr:rowOff>
    </xdr:to>
    <xdr:sp macro="" textlink="">
      <xdr:nvSpPr>
        <xdr:cNvPr id="773" name="楕円 772"/>
        <xdr:cNvSpPr/>
      </xdr:nvSpPr>
      <xdr:spPr>
        <a:xfrm>
          <a:off x="203835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169689</xdr:rowOff>
    </xdr:from>
    <xdr:ext cx="469744" cy="259045"/>
    <xdr:sp macro="" textlink="">
      <xdr:nvSpPr>
        <xdr:cNvPr id="774" name="テキスト ボックス 773"/>
        <xdr:cNvSpPr txBox="1"/>
      </xdr:nvSpPr>
      <xdr:spPr>
        <a:xfrm>
          <a:off x="20199428" y="582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58801</xdr:rowOff>
    </xdr:from>
    <xdr:to>
      <xdr:col>102</xdr:col>
      <xdr:colOff>165100</xdr:colOff>
      <xdr:row>35</xdr:row>
      <xdr:rowOff>160401</xdr:rowOff>
    </xdr:to>
    <xdr:sp macro="" textlink="">
      <xdr:nvSpPr>
        <xdr:cNvPr id="775" name="楕円 774"/>
        <xdr:cNvSpPr/>
      </xdr:nvSpPr>
      <xdr:spPr>
        <a:xfrm>
          <a:off x="194945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5478</xdr:rowOff>
    </xdr:from>
    <xdr:ext cx="469744" cy="259045"/>
    <xdr:sp macro="" textlink="">
      <xdr:nvSpPr>
        <xdr:cNvPr id="776" name="テキスト ボックス 775"/>
        <xdr:cNvSpPr txBox="1"/>
      </xdr:nvSpPr>
      <xdr:spPr>
        <a:xfrm>
          <a:off x="19310428" y="58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116332</xdr:rowOff>
    </xdr:from>
    <xdr:to>
      <xdr:col>98</xdr:col>
      <xdr:colOff>38100</xdr:colOff>
      <xdr:row>36</xdr:row>
      <xdr:rowOff>46482</xdr:rowOff>
    </xdr:to>
    <xdr:sp macro="" textlink="">
      <xdr:nvSpPr>
        <xdr:cNvPr id="777" name="楕円 776"/>
        <xdr:cNvSpPr/>
      </xdr:nvSpPr>
      <xdr:spPr>
        <a:xfrm>
          <a:off x="18605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37609</xdr:rowOff>
    </xdr:from>
    <xdr:ext cx="469744" cy="259045"/>
    <xdr:sp macro="" textlink="">
      <xdr:nvSpPr>
        <xdr:cNvPr id="778" name="テキスト ボックス 777"/>
        <xdr:cNvSpPr txBox="1"/>
      </xdr:nvSpPr>
      <xdr:spPr>
        <a:xfrm>
          <a:off x="18421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衛生費は、住民一人あたり</a:t>
          </a:r>
          <a:r>
            <a:rPr kumimoji="1" lang="en-US" altLang="ja-JP" sz="1300">
              <a:latin typeface="ＭＳ Ｐゴシック" panose="020B0600070205080204" pitchFamily="50" charset="-128"/>
              <a:ea typeface="ＭＳ Ｐゴシック" panose="020B0600070205080204" pitchFamily="50" charset="-128"/>
            </a:rPr>
            <a:t>172,081</a:t>
          </a:r>
          <a:r>
            <a:rPr kumimoji="1" lang="ja-JP" altLang="en-US" sz="1300">
              <a:latin typeface="ＭＳ Ｐゴシック" panose="020B0600070205080204" pitchFamily="50" charset="-128"/>
              <a:ea typeface="ＭＳ Ｐゴシック" panose="020B0600070205080204" pitchFamily="50" charset="-128"/>
            </a:rPr>
            <a:t>円となっており、類似団体に比べ高い水準となっている。これは、葬斎場の大規模改修に加え、町立病院への繰出が毎年多額にあることによるが、町内唯一の医療機関であり、町民の医療確保のため病院の経営改善を図りながら引き続き維持していく。</a:t>
          </a:r>
        </a:p>
        <a:p>
          <a:r>
            <a:rPr kumimoji="1" lang="ja-JP" altLang="en-US" sz="1300">
              <a:latin typeface="ＭＳ Ｐゴシック" panose="020B0600070205080204" pitchFamily="50" charset="-128"/>
              <a:ea typeface="ＭＳ Ｐゴシック" panose="020B0600070205080204" pitchFamily="50" charset="-128"/>
            </a:rPr>
            <a:t>　公債費は、住民一人あたり</a:t>
          </a:r>
          <a:r>
            <a:rPr kumimoji="1" lang="en-US" altLang="ja-JP" sz="1300">
              <a:latin typeface="ＭＳ Ｐゴシック" panose="020B0600070205080204" pitchFamily="50" charset="-128"/>
              <a:ea typeface="ＭＳ Ｐゴシック" panose="020B0600070205080204" pitchFamily="50" charset="-128"/>
            </a:rPr>
            <a:t>101,787</a:t>
          </a:r>
          <a:r>
            <a:rPr kumimoji="1" lang="ja-JP" altLang="en-US" sz="1300">
              <a:latin typeface="ＭＳ Ｐゴシック" panose="020B0600070205080204" pitchFamily="50" charset="-128"/>
              <a:ea typeface="ＭＳ Ｐゴシック" panose="020B0600070205080204" pitchFamily="50" charset="-128"/>
            </a:rPr>
            <a:t>円となっており、過去５年類似団体を上回っているが、平成１９年度に公債費負担適正化計画を策定し、公債費の金額自体も減少傾向にあり、今後も事業の重要度や緊急度を十分考慮し、普通建設事業に係る地方債の発行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以前から実施している退職者の不補充に加え、平成１７年度から実施している人件費の独自削減、「集中改革プラン」に基づく事務事業の見直し等により、財政調整基金残高の標準財政規模比は、平成２０年度の１６．６９％から平成２９年度には４２．４０％に上昇した。</a:t>
          </a:r>
        </a:p>
        <a:p>
          <a:r>
            <a:rPr kumimoji="1" lang="ja-JP" altLang="en-US" sz="1300">
              <a:latin typeface="ＭＳ ゴシック" pitchFamily="49" charset="-128"/>
              <a:ea typeface="ＭＳ ゴシック" pitchFamily="49" charset="-128"/>
            </a:rPr>
            <a:t>　歳出余剰金を財政調整基金ではなく特定目的基金に積み立てたために、平成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年度は実質単年度収支が減少しているが、実質収支額は横ばいとなっている。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各年度とも連結実質赤字は発生していないが、平成２２年度から国民健康保険特別会計が赤字となっている。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赤字は減少傾向にあるが、引き続き国民健康保険税の適正化を図るなど、収支の改善を図っていく。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に公債費負担適正化計画を策定。新規起債の抑制等、公債費負担の管理を進めた結果、元利償還金は平成１９年度の７３３百万円から平成２９年度には５６２百万円と、１７１百万円（▲２３．３％）減少した。</a:t>
          </a:r>
        </a:p>
        <a:p>
          <a:r>
            <a:rPr kumimoji="1" lang="ja-JP" altLang="en-US" sz="1400">
              <a:latin typeface="ＭＳ ゴシック" pitchFamily="49" charset="-128"/>
              <a:ea typeface="ＭＳ ゴシック" pitchFamily="49" charset="-128"/>
            </a:rPr>
            <a:t>　公営企業債の元利償還金に対する繰入金は、企業債残高の減により減少傾向となっている。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に公債費負担適正化計画を策定。公債費負担の適正な管理を進めた結果、一般会計等に係る地方債の残高は平成１９年度の７，１７５百万円から平成２９年度には４，７５５百万円と、２，４２０百万円（▲３３．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また、充当可能財源のうち財政調整基金については、事務事業の見直し等を図るものの歳出余剰金を特定目的基金に積み立てたこと等により、残高が減少している。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北海道長万部町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事務事業の見直し等による歳計余剰金の積立や、ふるさと納税等により、基金全体の残高は増加傾向にあったが、近年の税収や地方交付税の減少により基金取崩額が増加したため、平成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年度は前年度に比較し</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％）の減少となった。</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北海道新幹線開通時の新駅建設に係る街並整備や老朽化した公共施設の建替・大規模改修など将来的な需要の増大に備えるため、さらなる事業の見直しを図り、基金残高の増加に努める。また、基金の使途の明確化を図るため、特定目的基金に優先的に積み立て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・まちづくり基金：寄付によるまちづくり推進</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・地域振興基金：新幹線を核としたまちづくりや公共施設の整備など地域の振興整備</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・生活交通確保対策基金：生活交通路線運行事業者に対する補助や通学定期運賃補助など生活交通確保対策</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・まちづくり基金：ふるさと納税の利用促進により</a:t>
          </a:r>
          <a:r>
            <a:rPr kumimoji="1" lang="en-US" altLang="ja-JP"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a:t>
          </a:r>
          <a:r>
            <a:rPr kumimoji="1" lang="ja-JP" altLang="en-US"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79.8</a:t>
          </a:r>
          <a:r>
            <a:rPr kumimoji="1" lang="ja-JP" altLang="en-US"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％）の増加となった。</a:t>
          </a:r>
          <a:endParaRPr kumimoji="1" lang="en-US" altLang="ja-JP"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・地域振興基金：将来の財政需要の増大を鑑み、基金の使途の明確化を図るため、歳計余剰金を積み立てたことにより</a:t>
          </a:r>
          <a:r>
            <a:rPr kumimoji="1" lang="en-US" altLang="ja-JP"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129.9</a:t>
          </a:r>
          <a:r>
            <a:rPr kumimoji="1" lang="ja-JP" altLang="en-US"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％）の増加となった。</a:t>
          </a:r>
          <a:endParaRPr kumimoji="1" lang="en-US" altLang="ja-JP"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厳しい財政状況により、特定目的基金の取り崩しは今後増加が見込まれるが、将来的な財政需要の増大を鑑み、事業を厳選し効果的な充当となるよう努めていく。まちづくり基金にあっては、ふるさと納税のさらなる積極的な利用を促進し、基金残高の増加を図る。</a:t>
          </a:r>
          <a:endParaRPr kumimoji="1" lang="en-US" altLang="ja-JP"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務事業の見直し等による歳計余剰金の積立等により、基金全体の残高は増加傾向にあったが、近年の税収や地方交付税の減少により基金取崩額が増加したこと及び基金の使途の明確化を図るために歳計余剰金を地域振興基金に積み立てたことにより、平成</a:t>
          </a:r>
          <a:r>
            <a:rPr kumimoji="1" lang="en-US" altLang="ja-JP"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年度は前年度に比較し</a:t>
          </a:r>
          <a:r>
            <a:rPr kumimoji="1" lang="en-US" altLang="ja-JP"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308</a:t>
          </a:r>
          <a:r>
            <a:rPr kumimoji="1" lang="ja-JP" altLang="en-US"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18.7</a:t>
          </a:r>
          <a:r>
            <a:rPr kumimoji="1" lang="ja-JP" altLang="en-US"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％）の減少となった。</a:t>
          </a:r>
          <a:endParaRPr kumimoji="1" lang="en-US" altLang="ja-JP"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など突発的な財政需要に対応するため、基金残高は現状と同程度を維持するよう努めるが、基金の使途の明確化を図るため、地域振興基金など特定目的基金に振り替えて積み立てていくことを予定している。</a:t>
          </a:r>
          <a:endParaRPr kumimoji="1" lang="en-US" altLang="ja-JP" sz="17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地方債の償還のため、平成</a:t>
          </a:r>
          <a:r>
            <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年度は前年度に比較し</a:t>
          </a:r>
          <a:r>
            <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11.9</a:t>
          </a: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％）の減少となった。</a:t>
          </a:r>
          <a:endPar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年度まで役場庁舎建設時の起債の償還があり、その財政的な負担の軽減のため同程度の取り崩しの実施を予定している。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5,517
5,431
310.76
5,374,615
5,243,272
131,343
3,148,784
4,755,111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％削減するという目標を掲げ、老朽化した施設の集約化・複合化や除却を進めることとしている。</a:t>
          </a:r>
          <a:endParaRPr lang="ja-JP" altLang="ja-JP">
            <a:effectLst/>
          </a:endParaRPr>
        </a:p>
        <a:p>
          <a:r>
            <a:rPr kumimoji="1" lang="ja-JP" altLang="ja-JP" sz="1100">
              <a:solidFill>
                <a:schemeClr val="dk1"/>
              </a:solidFill>
              <a:effectLst/>
              <a:latin typeface="+mn-lt"/>
              <a:ea typeface="+mn-ea"/>
              <a:cs typeface="+mn-cs"/>
            </a:rPr>
            <a:t>　有形固定資産減価償却率については、類似団体とほぼ同水準となっており、今後も計画に則り適切な水準を維持していく。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84155</xdr:rowOff>
    </xdr:from>
    <xdr:ext cx="405111" cy="259045"/>
    <xdr:sp macro="" textlink="">
      <xdr:nvSpPr>
        <xdr:cNvPr id="69" name="有形固定資産減価償却率平均値テキスト"/>
        <xdr:cNvSpPr txBox="1"/>
      </xdr:nvSpPr>
      <xdr:spPr>
        <a:xfrm>
          <a:off x="4813300" y="582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140441</xdr:rowOff>
    </xdr:from>
    <xdr:to>
      <xdr:col>23</xdr:col>
      <xdr:colOff>136525</xdr:colOff>
      <xdr:row>31</xdr:row>
      <xdr:rowOff>70591</xdr:rowOff>
    </xdr:to>
    <xdr:sp macro="" textlink="">
      <xdr:nvSpPr>
        <xdr:cNvPr id="78" name="楕円 77"/>
        <xdr:cNvSpPr/>
      </xdr:nvSpPr>
      <xdr:spPr>
        <a:xfrm>
          <a:off x="4711700" y="60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118868</xdr:rowOff>
    </xdr:from>
    <xdr:ext cx="405111" cy="259045"/>
    <xdr:sp macro="" textlink="">
      <xdr:nvSpPr>
        <xdr:cNvPr id="79" name="有形固定資産減価償却率該当値テキスト"/>
        <xdr:cNvSpPr txBox="1"/>
      </xdr:nvSpPr>
      <xdr:spPr>
        <a:xfrm>
          <a:off x="4813300" y="603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80" name="楕円 79"/>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19791</xdr:rowOff>
    </xdr:from>
    <xdr:to>
      <xdr:col>23</xdr:col>
      <xdr:colOff>85725</xdr:colOff>
      <xdr:row>31</xdr:row>
      <xdr:rowOff>43180</xdr:rowOff>
    </xdr:to>
    <xdr:cxnSp macro="">
      <xdr:nvCxnSpPr>
        <xdr:cNvPr id="81" name="直線コネクタ 80"/>
        <xdr:cNvCxnSpPr/>
      </xdr:nvCxnSpPr>
      <xdr:spPr>
        <a:xfrm flipV="1">
          <a:off x="4051300" y="6106266"/>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22966</xdr:rowOff>
    </xdr:from>
    <xdr:to>
      <xdr:col>15</xdr:col>
      <xdr:colOff>187325</xdr:colOff>
      <xdr:row>31</xdr:row>
      <xdr:rowOff>124566</xdr:rowOff>
    </xdr:to>
    <xdr:sp macro="" textlink="">
      <xdr:nvSpPr>
        <xdr:cNvPr id="82" name="楕円 81"/>
        <xdr:cNvSpPr/>
      </xdr:nvSpPr>
      <xdr:spPr>
        <a:xfrm>
          <a:off x="3238500" y="61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43180</xdr:rowOff>
    </xdr:from>
    <xdr:to>
      <xdr:col>19</xdr:col>
      <xdr:colOff>136525</xdr:colOff>
      <xdr:row>31</xdr:row>
      <xdr:rowOff>73766</xdr:rowOff>
    </xdr:to>
    <xdr:cxnSp macro="">
      <xdr:nvCxnSpPr>
        <xdr:cNvPr id="83" name="直線コネクタ 82"/>
        <xdr:cNvCxnSpPr/>
      </xdr:nvCxnSpPr>
      <xdr:spPr>
        <a:xfrm flipV="1">
          <a:off x="3289300" y="6129655"/>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4"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5"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85107</xdr:rowOff>
    </xdr:from>
    <xdr:ext cx="405111" cy="259045"/>
    <xdr:sp macro="" textlink="">
      <xdr:nvSpPr>
        <xdr:cNvPr id="86" name="n_1mainValue有形固定資産減価償却率"/>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115693</xdr:rowOff>
    </xdr:from>
    <xdr:ext cx="405111" cy="259045"/>
    <xdr:sp macro="" textlink="">
      <xdr:nvSpPr>
        <xdr:cNvPr id="87" name="n_2mainValue有形固定資産減価償却率"/>
        <xdr:cNvSpPr txBox="1"/>
      </xdr:nvSpPr>
      <xdr:spPr>
        <a:xfrm>
          <a:off x="3086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債務償還可能年数は類似団体とほぼ同水準となっており、今後も毎年度の元利償還額との均衡を踏まえて、地方債の新規発行を抑制していく。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6" name="直線コネクタ 115"/>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9"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0" name="直線コネクタ 119"/>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121" name="債務償還可能年数平均値テキスト"/>
        <xdr:cNvSpPr txBox="1"/>
      </xdr:nvSpPr>
      <xdr:spPr>
        <a:xfrm>
          <a:off x="14846300" y="5977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2" name="フローチャート: 判断 121"/>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99130</xdr:rowOff>
    </xdr:from>
    <xdr:to>
      <xdr:col>76</xdr:col>
      <xdr:colOff>73025</xdr:colOff>
      <xdr:row>32</xdr:row>
      <xdr:rowOff>29280</xdr:rowOff>
    </xdr:to>
    <xdr:sp macro="" textlink="">
      <xdr:nvSpPr>
        <xdr:cNvPr id="128" name="楕円 127"/>
        <xdr:cNvSpPr/>
      </xdr:nvSpPr>
      <xdr:spPr>
        <a:xfrm>
          <a:off x="14744700" y="61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77557</xdr:rowOff>
    </xdr:from>
    <xdr:ext cx="340478" cy="259045"/>
    <xdr:sp macro="" textlink="">
      <xdr:nvSpPr>
        <xdr:cNvPr id="129" name="債務償還可能年数該当値テキスト"/>
        <xdr:cNvSpPr txBox="1"/>
      </xdr:nvSpPr>
      <xdr:spPr>
        <a:xfrm>
          <a:off x="14846300" y="6164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5,517
5,431
310.76
5,374,615
5,243,272
131,343
3,148,784
4,755,111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0" name="楕円 69"/>
        <xdr:cNvSpPr/>
      </xdr:nvSpPr>
      <xdr:spPr>
        <a:xfrm>
          <a:off x="458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91457</xdr:rowOff>
    </xdr:from>
    <xdr:ext cx="405111" cy="259045"/>
    <xdr:sp macro="" textlink="">
      <xdr:nvSpPr>
        <xdr:cNvPr id="71" name="【道路】&#10;有形固定資産減価償却率該当値テキスト"/>
        <xdr:cNvSpPr txBox="1"/>
      </xdr:nvSpPr>
      <xdr:spPr>
        <a:xfrm>
          <a:off x="46736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2" name="楕円 71"/>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30480</xdr:rowOff>
    </xdr:to>
    <xdr:cxnSp macro="">
      <xdr:nvCxnSpPr>
        <xdr:cNvPr id="73" name="直線コネクタ 72"/>
        <xdr:cNvCxnSpPr/>
      </xdr:nvCxnSpPr>
      <xdr:spPr>
        <a:xfrm flipV="1">
          <a:off x="3797300" y="6507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19685</xdr:rowOff>
    </xdr:from>
    <xdr:to>
      <xdr:col>15</xdr:col>
      <xdr:colOff>101600</xdr:colOff>
      <xdr:row>38</xdr:row>
      <xdr:rowOff>121285</xdr:rowOff>
    </xdr:to>
    <xdr:sp macro="" textlink="">
      <xdr:nvSpPr>
        <xdr:cNvPr id="74" name="楕円 73"/>
        <xdr:cNvSpPr/>
      </xdr:nvSpPr>
      <xdr:spPr>
        <a:xfrm>
          <a:off x="2857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70485</xdr:rowOff>
    </xdr:to>
    <xdr:cxnSp macro="">
      <xdr:nvCxnSpPr>
        <xdr:cNvPr id="75" name="直線コネクタ 74"/>
        <xdr:cNvCxnSpPr/>
      </xdr:nvCxnSpPr>
      <xdr:spPr>
        <a:xfrm flipV="1">
          <a:off x="2908300" y="65455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652</xdr:rowOff>
    </xdr:from>
    <xdr:ext cx="405111" cy="259045"/>
    <xdr:sp macro="" textlink="">
      <xdr:nvSpPr>
        <xdr:cNvPr id="76"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7"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72407</xdr:rowOff>
    </xdr:from>
    <xdr:ext cx="405111" cy="259045"/>
    <xdr:sp macro="" textlink="">
      <xdr:nvSpPr>
        <xdr:cNvPr id="78" name="n_1mainValue【道路】&#10;有形固定資産減価償却率"/>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112412</xdr:rowOff>
    </xdr:from>
    <xdr:ext cx="405111" cy="259045"/>
    <xdr:sp macro="" textlink="">
      <xdr:nvSpPr>
        <xdr:cNvPr id="79" name="n_2mainValue【道路】&#10;有形固定資産減価償却率"/>
        <xdr:cNvSpPr txBox="1"/>
      </xdr:nvSpPr>
      <xdr:spPr>
        <a:xfrm>
          <a:off x="2705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101" name="直線コネクタ 100"/>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102"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3" name="直線コネクタ 102"/>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4"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5" name="直線コネクタ 104"/>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6"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7" name="フローチャート: 判断 106"/>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8" name="フローチャート: 判断 107"/>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9" name="フローチャート: 判断 108"/>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124018</xdr:rowOff>
    </xdr:from>
    <xdr:to>
      <xdr:col>55</xdr:col>
      <xdr:colOff>50800</xdr:colOff>
      <xdr:row>36</xdr:row>
      <xdr:rowOff>54168</xdr:rowOff>
    </xdr:to>
    <xdr:sp macro="" textlink="">
      <xdr:nvSpPr>
        <xdr:cNvPr id="115" name="楕円 114"/>
        <xdr:cNvSpPr/>
      </xdr:nvSpPr>
      <xdr:spPr>
        <a:xfrm>
          <a:off x="10426700" y="61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146895</xdr:rowOff>
    </xdr:from>
    <xdr:ext cx="534377" cy="259045"/>
    <xdr:sp macro="" textlink="">
      <xdr:nvSpPr>
        <xdr:cNvPr id="116" name="【道路】&#10;一人当たり延長該当値テキスト"/>
        <xdr:cNvSpPr txBox="1"/>
      </xdr:nvSpPr>
      <xdr:spPr>
        <a:xfrm>
          <a:off x="10515600" y="59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110668</xdr:rowOff>
    </xdr:from>
    <xdr:to>
      <xdr:col>50</xdr:col>
      <xdr:colOff>165100</xdr:colOff>
      <xdr:row>36</xdr:row>
      <xdr:rowOff>40818</xdr:rowOff>
    </xdr:to>
    <xdr:sp macro="" textlink="">
      <xdr:nvSpPr>
        <xdr:cNvPr id="117" name="楕円 116"/>
        <xdr:cNvSpPr/>
      </xdr:nvSpPr>
      <xdr:spPr>
        <a:xfrm>
          <a:off x="9588500" y="61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161468</xdr:rowOff>
    </xdr:from>
    <xdr:to>
      <xdr:col>55</xdr:col>
      <xdr:colOff>0</xdr:colOff>
      <xdr:row>36</xdr:row>
      <xdr:rowOff>3368</xdr:rowOff>
    </xdr:to>
    <xdr:cxnSp macro="">
      <xdr:nvCxnSpPr>
        <xdr:cNvPr id="118" name="直線コネクタ 117"/>
        <xdr:cNvCxnSpPr/>
      </xdr:nvCxnSpPr>
      <xdr:spPr>
        <a:xfrm>
          <a:off x="9639300" y="6162218"/>
          <a:ext cx="8382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147815</xdr:rowOff>
    </xdr:from>
    <xdr:to>
      <xdr:col>46</xdr:col>
      <xdr:colOff>38100</xdr:colOff>
      <xdr:row>36</xdr:row>
      <xdr:rowOff>77965</xdr:rowOff>
    </xdr:to>
    <xdr:sp macro="" textlink="">
      <xdr:nvSpPr>
        <xdr:cNvPr id="119" name="楕円 118"/>
        <xdr:cNvSpPr/>
      </xdr:nvSpPr>
      <xdr:spPr>
        <a:xfrm>
          <a:off x="8699500" y="61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161468</xdr:rowOff>
    </xdr:from>
    <xdr:to>
      <xdr:col>50</xdr:col>
      <xdr:colOff>114300</xdr:colOff>
      <xdr:row>36</xdr:row>
      <xdr:rowOff>27165</xdr:rowOff>
    </xdr:to>
    <xdr:cxnSp macro="">
      <xdr:nvCxnSpPr>
        <xdr:cNvPr id="120" name="直線コネクタ 119"/>
        <xdr:cNvCxnSpPr/>
      </xdr:nvCxnSpPr>
      <xdr:spPr>
        <a:xfrm flipV="1">
          <a:off x="8750300" y="6162218"/>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135615</xdr:rowOff>
    </xdr:from>
    <xdr:ext cx="534377" cy="259045"/>
    <xdr:sp macro="" textlink="">
      <xdr:nvSpPr>
        <xdr:cNvPr id="121" name="n_1aveValue【道路】&#10;一人当たり延長"/>
        <xdr:cNvSpPr txBox="1"/>
      </xdr:nvSpPr>
      <xdr:spPr>
        <a:xfrm>
          <a:off x="9359411" y="64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7531</xdr:rowOff>
    </xdr:from>
    <xdr:ext cx="534377" cy="259045"/>
    <xdr:sp macro="" textlink="">
      <xdr:nvSpPr>
        <xdr:cNvPr id="122" name="n_2aveValue【道路】&#10;一人当たり延長"/>
        <xdr:cNvSpPr txBox="1"/>
      </xdr:nvSpPr>
      <xdr:spPr>
        <a:xfrm>
          <a:off x="8483111" y="65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57345</xdr:rowOff>
    </xdr:from>
    <xdr:ext cx="534377" cy="259045"/>
    <xdr:sp macro="" textlink="">
      <xdr:nvSpPr>
        <xdr:cNvPr id="123" name="n_1mainValue【道路】&#10;一人当たり延長"/>
        <xdr:cNvSpPr txBox="1"/>
      </xdr:nvSpPr>
      <xdr:spPr>
        <a:xfrm>
          <a:off x="9359411" y="588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94492</xdr:rowOff>
    </xdr:from>
    <xdr:ext cx="534377" cy="259045"/>
    <xdr:sp macro="" textlink="">
      <xdr:nvSpPr>
        <xdr:cNvPr id="124" name="n_2mainValue【道路】&#10;一人当たり延長"/>
        <xdr:cNvSpPr txBox="1"/>
      </xdr:nvSpPr>
      <xdr:spPr>
        <a:xfrm>
          <a:off x="8483111" y="59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9" name="直線コネクタ 148"/>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50"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51" name="直線コネクタ 150"/>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52"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53" name="直線コネクタ 152"/>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54"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6" name="フローチャート: 判断 155"/>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7" name="フローチャート: 判断 156"/>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82550</xdr:rowOff>
    </xdr:from>
    <xdr:to>
      <xdr:col>24</xdr:col>
      <xdr:colOff>114300</xdr:colOff>
      <xdr:row>60</xdr:row>
      <xdr:rowOff>12700</xdr:rowOff>
    </xdr:to>
    <xdr:sp macro="" textlink="">
      <xdr:nvSpPr>
        <xdr:cNvPr id="163" name="楕円 162"/>
        <xdr:cNvSpPr/>
      </xdr:nvSpPr>
      <xdr:spPr>
        <a:xfrm>
          <a:off x="4584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105427</xdr:rowOff>
    </xdr:from>
    <xdr:ext cx="405111" cy="259045"/>
    <xdr:sp macro="" textlink="">
      <xdr:nvSpPr>
        <xdr:cNvPr id="164" name="【橋りょう・トンネル】&#10;有形固定資産減価償却率該当値テキスト"/>
        <xdr:cNvSpPr txBox="1"/>
      </xdr:nvSpPr>
      <xdr:spPr>
        <a:xfrm>
          <a:off x="4673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114935</xdr:rowOff>
    </xdr:from>
    <xdr:to>
      <xdr:col>20</xdr:col>
      <xdr:colOff>38100</xdr:colOff>
      <xdr:row>60</xdr:row>
      <xdr:rowOff>45085</xdr:rowOff>
    </xdr:to>
    <xdr:sp macro="" textlink="">
      <xdr:nvSpPr>
        <xdr:cNvPr id="165" name="楕円 164"/>
        <xdr:cNvSpPr/>
      </xdr:nvSpPr>
      <xdr:spPr>
        <a:xfrm>
          <a:off x="3746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133350</xdr:rowOff>
    </xdr:from>
    <xdr:to>
      <xdr:col>24</xdr:col>
      <xdr:colOff>63500</xdr:colOff>
      <xdr:row>59</xdr:row>
      <xdr:rowOff>165735</xdr:rowOff>
    </xdr:to>
    <xdr:cxnSp macro="">
      <xdr:nvCxnSpPr>
        <xdr:cNvPr id="166" name="直線コネクタ 165"/>
        <xdr:cNvCxnSpPr/>
      </xdr:nvCxnSpPr>
      <xdr:spPr>
        <a:xfrm flipV="1">
          <a:off x="3797300" y="102489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147320</xdr:rowOff>
    </xdr:from>
    <xdr:to>
      <xdr:col>15</xdr:col>
      <xdr:colOff>101600</xdr:colOff>
      <xdr:row>60</xdr:row>
      <xdr:rowOff>77470</xdr:rowOff>
    </xdr:to>
    <xdr:sp macro="" textlink="">
      <xdr:nvSpPr>
        <xdr:cNvPr id="167" name="楕円 166"/>
        <xdr:cNvSpPr/>
      </xdr:nvSpPr>
      <xdr:spPr>
        <a:xfrm>
          <a:off x="2857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165735</xdr:rowOff>
    </xdr:from>
    <xdr:to>
      <xdr:col>19</xdr:col>
      <xdr:colOff>177800</xdr:colOff>
      <xdr:row>60</xdr:row>
      <xdr:rowOff>26670</xdr:rowOff>
    </xdr:to>
    <xdr:cxnSp macro="">
      <xdr:nvCxnSpPr>
        <xdr:cNvPr id="168" name="直線コネクタ 167"/>
        <xdr:cNvCxnSpPr/>
      </xdr:nvCxnSpPr>
      <xdr:spPr>
        <a:xfrm flipV="1">
          <a:off x="2908300" y="102812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69" name="n_1aveValue【橋りょう・トンネ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70" name="n_2aveValue【橋りょう・トンネル】&#10;有形固定資産減価償却率"/>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61612</xdr:rowOff>
    </xdr:from>
    <xdr:ext cx="405111" cy="259045"/>
    <xdr:sp macro="" textlink="">
      <xdr:nvSpPr>
        <xdr:cNvPr id="171" name="n_1mainValue【橋りょう・トンネ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93997</xdr:rowOff>
    </xdr:from>
    <xdr:ext cx="405111" cy="259045"/>
    <xdr:sp macro="" textlink="">
      <xdr:nvSpPr>
        <xdr:cNvPr id="172" name="n_2mainValue【橋りょう・トンネル】&#10;有形固定資産減価償却率"/>
        <xdr:cNvSpPr txBox="1"/>
      </xdr:nvSpPr>
      <xdr:spPr>
        <a:xfrm>
          <a:off x="2705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94" name="直線コネクタ 193"/>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95"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96" name="直線コネクタ 195"/>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97"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98" name="直線コネクタ 197"/>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99"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200" name="フローチャート: 判断 199"/>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201" name="フローチャート: 判断 200"/>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202" name="フローチャート: 判断 201"/>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110084</xdr:rowOff>
    </xdr:from>
    <xdr:to>
      <xdr:col>55</xdr:col>
      <xdr:colOff>50800</xdr:colOff>
      <xdr:row>61</xdr:row>
      <xdr:rowOff>40234</xdr:rowOff>
    </xdr:to>
    <xdr:sp macro="" textlink="">
      <xdr:nvSpPr>
        <xdr:cNvPr id="208" name="楕円 207"/>
        <xdr:cNvSpPr/>
      </xdr:nvSpPr>
      <xdr:spPr>
        <a:xfrm>
          <a:off x="10426700" y="103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132961</xdr:rowOff>
    </xdr:from>
    <xdr:ext cx="690189" cy="259045"/>
    <xdr:sp macro="" textlink="">
      <xdr:nvSpPr>
        <xdr:cNvPr id="209" name="【橋りょう・トンネル】&#10;一人当たり有形固定資産（償却資産）額該当値テキスト"/>
        <xdr:cNvSpPr txBox="1"/>
      </xdr:nvSpPr>
      <xdr:spPr>
        <a:xfrm>
          <a:off x="10515600" y="10248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120162</xdr:rowOff>
    </xdr:from>
    <xdr:to>
      <xdr:col>50</xdr:col>
      <xdr:colOff>165100</xdr:colOff>
      <xdr:row>61</xdr:row>
      <xdr:rowOff>50312</xdr:rowOff>
    </xdr:to>
    <xdr:sp macro="" textlink="">
      <xdr:nvSpPr>
        <xdr:cNvPr id="210" name="楕円 209"/>
        <xdr:cNvSpPr/>
      </xdr:nvSpPr>
      <xdr:spPr>
        <a:xfrm>
          <a:off x="9588500" y="1040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160884</xdr:rowOff>
    </xdr:from>
    <xdr:to>
      <xdr:col>55</xdr:col>
      <xdr:colOff>0</xdr:colOff>
      <xdr:row>60</xdr:row>
      <xdr:rowOff>170962</xdr:rowOff>
    </xdr:to>
    <xdr:cxnSp macro="">
      <xdr:nvCxnSpPr>
        <xdr:cNvPr id="211" name="直線コネクタ 210"/>
        <xdr:cNvCxnSpPr/>
      </xdr:nvCxnSpPr>
      <xdr:spPr>
        <a:xfrm flipV="1">
          <a:off x="9639300" y="10447884"/>
          <a:ext cx="8382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145238</xdr:rowOff>
    </xdr:from>
    <xdr:to>
      <xdr:col>46</xdr:col>
      <xdr:colOff>38100</xdr:colOff>
      <xdr:row>61</xdr:row>
      <xdr:rowOff>75388</xdr:rowOff>
    </xdr:to>
    <xdr:sp macro="" textlink="">
      <xdr:nvSpPr>
        <xdr:cNvPr id="212" name="楕円 211"/>
        <xdr:cNvSpPr/>
      </xdr:nvSpPr>
      <xdr:spPr>
        <a:xfrm>
          <a:off x="8699500" y="104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170962</xdr:rowOff>
    </xdr:from>
    <xdr:to>
      <xdr:col>50</xdr:col>
      <xdr:colOff>114300</xdr:colOff>
      <xdr:row>61</xdr:row>
      <xdr:rowOff>24588</xdr:rowOff>
    </xdr:to>
    <xdr:cxnSp macro="">
      <xdr:nvCxnSpPr>
        <xdr:cNvPr id="213" name="直線コネクタ 212"/>
        <xdr:cNvCxnSpPr/>
      </xdr:nvCxnSpPr>
      <xdr:spPr>
        <a:xfrm flipV="1">
          <a:off x="8750300" y="10457962"/>
          <a:ext cx="889000" cy="2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121200</xdr:rowOff>
    </xdr:from>
    <xdr:ext cx="599010" cy="259045"/>
    <xdr:sp macro="" textlink="">
      <xdr:nvSpPr>
        <xdr:cNvPr id="214" name="n_1aveValue【橋りょう・トンネル】&#10;一人当たり有形固定資産（償却資産）額"/>
        <xdr:cNvSpPr txBox="1"/>
      </xdr:nvSpPr>
      <xdr:spPr>
        <a:xfrm>
          <a:off x="93270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146521</xdr:rowOff>
    </xdr:from>
    <xdr:ext cx="599010" cy="259045"/>
    <xdr:sp macro="" textlink="">
      <xdr:nvSpPr>
        <xdr:cNvPr id="215" name="n_2aveValue【橋りょう・トンネル】&#10;一人当たり有形固定資産（償却資産）額"/>
        <xdr:cNvSpPr txBox="1"/>
      </xdr:nvSpPr>
      <xdr:spPr>
        <a:xfrm>
          <a:off x="8450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66839</xdr:rowOff>
    </xdr:from>
    <xdr:ext cx="690189" cy="259045"/>
    <xdr:sp macro="" textlink="">
      <xdr:nvSpPr>
        <xdr:cNvPr id="216" name="n_1mainValue【橋りょう・トンネル】&#10;一人当たり有形固定資産（償却資産）額"/>
        <xdr:cNvSpPr txBox="1"/>
      </xdr:nvSpPr>
      <xdr:spPr>
        <a:xfrm>
          <a:off x="9281505" y="101823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91915</xdr:rowOff>
    </xdr:from>
    <xdr:ext cx="690189" cy="259045"/>
    <xdr:sp macro="" textlink="">
      <xdr:nvSpPr>
        <xdr:cNvPr id="217" name="n_2mainValue【橋りょう・トンネル】&#10;一人当たり有形固定資産（償却資産）額"/>
        <xdr:cNvSpPr txBox="1"/>
      </xdr:nvSpPr>
      <xdr:spPr>
        <a:xfrm>
          <a:off x="8405205" y="10207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9" name="テキスト ボックス 22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9" name="テキスト ボックス 23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43" name="直線コネクタ 242"/>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44"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45" name="直線コネクタ 244"/>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6"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7" name="直線コネクタ 24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132641</xdr:rowOff>
    </xdr:from>
    <xdr:ext cx="405111" cy="259045"/>
    <xdr:sp macro="" textlink="">
      <xdr:nvSpPr>
        <xdr:cNvPr id="248" name="【公営住宅】&#10;有形固定資産減価償却率平均値テキスト"/>
        <xdr:cNvSpPr txBox="1"/>
      </xdr:nvSpPr>
      <xdr:spPr>
        <a:xfrm>
          <a:off x="4673600" y="13677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49" name="フローチャート: 判断 248"/>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50" name="フローチャート: 判断 249"/>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51" name="フローチャート: 判断 250"/>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85271</xdr:rowOff>
    </xdr:from>
    <xdr:to>
      <xdr:col>24</xdr:col>
      <xdr:colOff>114300</xdr:colOff>
      <xdr:row>82</xdr:row>
      <xdr:rowOff>15421</xdr:rowOff>
    </xdr:to>
    <xdr:sp macro="" textlink="">
      <xdr:nvSpPr>
        <xdr:cNvPr id="257" name="楕円 256"/>
        <xdr:cNvSpPr/>
      </xdr:nvSpPr>
      <xdr:spPr>
        <a:xfrm>
          <a:off x="45847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63698</xdr:rowOff>
    </xdr:from>
    <xdr:ext cx="405111" cy="259045"/>
    <xdr:sp macro="" textlink="">
      <xdr:nvSpPr>
        <xdr:cNvPr id="258" name="【公営住宅】&#10;有形固定資産減価償却率該当値テキスト"/>
        <xdr:cNvSpPr txBox="1"/>
      </xdr:nvSpPr>
      <xdr:spPr>
        <a:xfrm>
          <a:off x="4673600"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114663</xdr:rowOff>
    </xdr:from>
    <xdr:to>
      <xdr:col>20</xdr:col>
      <xdr:colOff>38100</xdr:colOff>
      <xdr:row>82</xdr:row>
      <xdr:rowOff>44813</xdr:rowOff>
    </xdr:to>
    <xdr:sp macro="" textlink="">
      <xdr:nvSpPr>
        <xdr:cNvPr id="259" name="楕円 258"/>
        <xdr:cNvSpPr/>
      </xdr:nvSpPr>
      <xdr:spPr>
        <a:xfrm>
          <a:off x="3746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136071</xdr:rowOff>
    </xdr:from>
    <xdr:to>
      <xdr:col>24</xdr:col>
      <xdr:colOff>63500</xdr:colOff>
      <xdr:row>81</xdr:row>
      <xdr:rowOff>165463</xdr:rowOff>
    </xdr:to>
    <xdr:cxnSp macro="">
      <xdr:nvCxnSpPr>
        <xdr:cNvPr id="260" name="直線コネクタ 259"/>
        <xdr:cNvCxnSpPr/>
      </xdr:nvCxnSpPr>
      <xdr:spPr>
        <a:xfrm flipV="1">
          <a:off x="3797300" y="1402352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261" name="楕円 260"/>
        <xdr:cNvSpPr/>
      </xdr:nvSpPr>
      <xdr:spPr>
        <a:xfrm>
          <a:off x="2857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165463</xdr:rowOff>
    </xdr:from>
    <xdr:to>
      <xdr:col>19</xdr:col>
      <xdr:colOff>177800</xdr:colOff>
      <xdr:row>82</xdr:row>
      <xdr:rowOff>3811</xdr:rowOff>
    </xdr:to>
    <xdr:cxnSp macro="">
      <xdr:nvCxnSpPr>
        <xdr:cNvPr id="262" name="直線コネクタ 261"/>
        <xdr:cNvCxnSpPr/>
      </xdr:nvCxnSpPr>
      <xdr:spPr>
        <a:xfrm flipV="1">
          <a:off x="2908300" y="1405291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63"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64" name="n_2ave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35940</xdr:rowOff>
    </xdr:from>
    <xdr:ext cx="405111" cy="259045"/>
    <xdr:sp macro="" textlink="">
      <xdr:nvSpPr>
        <xdr:cNvPr id="265" name="n_1mainValue【公営住宅】&#10;有形固定資産減価償却率"/>
        <xdr:cNvSpPr txBox="1"/>
      </xdr:nvSpPr>
      <xdr:spPr>
        <a:xfrm>
          <a:off x="35820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266" name="n_2mainValue【公営住宅】&#10;有形固定資産減価償却率"/>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8" name="テキスト ボックス 28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92" name="直線コネクタ 29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9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94" name="直線コネクタ 29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9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96" name="直線コネクタ 29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97"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98" name="フローチャート: 判断 29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99" name="フローチャート: 判断 29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00" name="フローチャート: 判断 299"/>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47227</xdr:rowOff>
    </xdr:from>
    <xdr:to>
      <xdr:col>55</xdr:col>
      <xdr:colOff>50800</xdr:colOff>
      <xdr:row>83</xdr:row>
      <xdr:rowOff>148827</xdr:rowOff>
    </xdr:to>
    <xdr:sp macro="" textlink="">
      <xdr:nvSpPr>
        <xdr:cNvPr id="306" name="楕円 305"/>
        <xdr:cNvSpPr/>
      </xdr:nvSpPr>
      <xdr:spPr>
        <a:xfrm>
          <a:off x="10426700" y="142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70104</xdr:rowOff>
    </xdr:from>
    <xdr:ext cx="469744" cy="259045"/>
    <xdr:sp macro="" textlink="">
      <xdr:nvSpPr>
        <xdr:cNvPr id="307" name="【公営住宅】&#10;一人当たり面積該当値テキスト"/>
        <xdr:cNvSpPr txBox="1"/>
      </xdr:nvSpPr>
      <xdr:spPr>
        <a:xfrm>
          <a:off x="10515600" y="1412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58493</xdr:rowOff>
    </xdr:from>
    <xdr:to>
      <xdr:col>50</xdr:col>
      <xdr:colOff>165100</xdr:colOff>
      <xdr:row>83</xdr:row>
      <xdr:rowOff>160093</xdr:rowOff>
    </xdr:to>
    <xdr:sp macro="" textlink="">
      <xdr:nvSpPr>
        <xdr:cNvPr id="308" name="楕円 307"/>
        <xdr:cNvSpPr/>
      </xdr:nvSpPr>
      <xdr:spPr>
        <a:xfrm>
          <a:off x="9588500" y="142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98027</xdr:rowOff>
    </xdr:from>
    <xdr:to>
      <xdr:col>55</xdr:col>
      <xdr:colOff>0</xdr:colOff>
      <xdr:row>83</xdr:row>
      <xdr:rowOff>109293</xdr:rowOff>
    </xdr:to>
    <xdr:cxnSp macro="">
      <xdr:nvCxnSpPr>
        <xdr:cNvPr id="309" name="直線コネクタ 308"/>
        <xdr:cNvCxnSpPr/>
      </xdr:nvCxnSpPr>
      <xdr:spPr>
        <a:xfrm flipV="1">
          <a:off x="9639300" y="14328377"/>
          <a:ext cx="8382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86415</xdr:rowOff>
    </xdr:from>
    <xdr:to>
      <xdr:col>46</xdr:col>
      <xdr:colOff>38100</xdr:colOff>
      <xdr:row>84</xdr:row>
      <xdr:rowOff>16565</xdr:rowOff>
    </xdr:to>
    <xdr:sp macro="" textlink="">
      <xdr:nvSpPr>
        <xdr:cNvPr id="310" name="楕円 309"/>
        <xdr:cNvSpPr/>
      </xdr:nvSpPr>
      <xdr:spPr>
        <a:xfrm>
          <a:off x="8699500" y="143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109293</xdr:rowOff>
    </xdr:from>
    <xdr:to>
      <xdr:col>50</xdr:col>
      <xdr:colOff>114300</xdr:colOff>
      <xdr:row>83</xdr:row>
      <xdr:rowOff>137215</xdr:rowOff>
    </xdr:to>
    <xdr:cxnSp macro="">
      <xdr:nvCxnSpPr>
        <xdr:cNvPr id="311" name="直線コネクタ 310"/>
        <xdr:cNvCxnSpPr/>
      </xdr:nvCxnSpPr>
      <xdr:spPr>
        <a:xfrm flipV="1">
          <a:off x="8750300" y="14339643"/>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156771</xdr:rowOff>
    </xdr:from>
    <xdr:ext cx="469744" cy="259045"/>
    <xdr:sp macro="" textlink="">
      <xdr:nvSpPr>
        <xdr:cNvPr id="312" name="n_1aveValue【公営住宅】&#10;一人当たり面積"/>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158404</xdr:rowOff>
    </xdr:from>
    <xdr:ext cx="469744" cy="259045"/>
    <xdr:sp macro="" textlink="">
      <xdr:nvSpPr>
        <xdr:cNvPr id="313" name="n_2aveValue【公営住宅】&#10;一人当たり面積"/>
        <xdr:cNvSpPr txBox="1"/>
      </xdr:nvSpPr>
      <xdr:spPr>
        <a:xfrm>
          <a:off x="85154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5170</xdr:rowOff>
    </xdr:from>
    <xdr:ext cx="469744" cy="259045"/>
    <xdr:sp macro="" textlink="">
      <xdr:nvSpPr>
        <xdr:cNvPr id="314" name="n_1mainValue【公営住宅】&#10;一人当たり面積"/>
        <xdr:cNvSpPr txBox="1"/>
      </xdr:nvSpPr>
      <xdr:spPr>
        <a:xfrm>
          <a:off x="9391727" y="1406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33092</xdr:rowOff>
    </xdr:from>
    <xdr:ext cx="469744" cy="259045"/>
    <xdr:sp macro="" textlink="">
      <xdr:nvSpPr>
        <xdr:cNvPr id="315" name="n_2mainValue【公営住宅】&#10;一人当たり面積"/>
        <xdr:cNvSpPr txBox="1"/>
      </xdr:nvSpPr>
      <xdr:spPr>
        <a:xfrm>
          <a:off x="8515427" y="1409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57" name="直線コネクタ 356"/>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58"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59" name="直線コネクタ 358"/>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1" name="直線コネクタ 36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13987</xdr:rowOff>
    </xdr:from>
    <xdr:ext cx="405111" cy="259045"/>
    <xdr:sp macro="" textlink="">
      <xdr:nvSpPr>
        <xdr:cNvPr id="362" name="【認定こども園・幼稚園・保育所】&#10;有形固定資産減価償却率平均値テキスト"/>
        <xdr:cNvSpPr txBox="1"/>
      </xdr:nvSpPr>
      <xdr:spPr>
        <a:xfrm>
          <a:off x="16357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63" name="フローチャート: 判断 362"/>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64" name="フローチャート: 判断 363"/>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65" name="フローチャート: 判断 364"/>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121738</xdr:rowOff>
    </xdr:from>
    <xdr:to>
      <xdr:col>85</xdr:col>
      <xdr:colOff>177800</xdr:colOff>
      <xdr:row>40</xdr:row>
      <xdr:rowOff>51888</xdr:rowOff>
    </xdr:to>
    <xdr:sp macro="" textlink="">
      <xdr:nvSpPr>
        <xdr:cNvPr id="371" name="楕円 370"/>
        <xdr:cNvSpPr/>
      </xdr:nvSpPr>
      <xdr:spPr>
        <a:xfrm>
          <a:off x="162687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100165</xdr:rowOff>
    </xdr:from>
    <xdr:ext cx="405111" cy="259045"/>
    <xdr:sp macro="" textlink="">
      <xdr:nvSpPr>
        <xdr:cNvPr id="372" name="【認定こども園・幼稚園・保育所】&#10;有形固定資産減価償却率該当値テキスト"/>
        <xdr:cNvSpPr txBox="1"/>
      </xdr:nvSpPr>
      <xdr:spPr>
        <a:xfrm>
          <a:off x="16357600"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159294</xdr:rowOff>
    </xdr:from>
    <xdr:to>
      <xdr:col>81</xdr:col>
      <xdr:colOff>101600</xdr:colOff>
      <xdr:row>40</xdr:row>
      <xdr:rowOff>89444</xdr:rowOff>
    </xdr:to>
    <xdr:sp macro="" textlink="">
      <xdr:nvSpPr>
        <xdr:cNvPr id="373" name="楕円 372"/>
        <xdr:cNvSpPr/>
      </xdr:nvSpPr>
      <xdr:spPr>
        <a:xfrm>
          <a:off x="15430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xdr:rowOff>
    </xdr:from>
    <xdr:to>
      <xdr:col>85</xdr:col>
      <xdr:colOff>127000</xdr:colOff>
      <xdr:row>40</xdr:row>
      <xdr:rowOff>38644</xdr:rowOff>
    </xdr:to>
    <xdr:cxnSp macro="">
      <xdr:nvCxnSpPr>
        <xdr:cNvPr id="374" name="直線コネクタ 373"/>
        <xdr:cNvCxnSpPr/>
      </xdr:nvCxnSpPr>
      <xdr:spPr>
        <a:xfrm flipV="1">
          <a:off x="15481300" y="685908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375" name="楕円 374"/>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38644</xdr:rowOff>
    </xdr:from>
    <xdr:to>
      <xdr:col>81</xdr:col>
      <xdr:colOff>50800</xdr:colOff>
      <xdr:row>40</xdr:row>
      <xdr:rowOff>76200</xdr:rowOff>
    </xdr:to>
    <xdr:cxnSp macro="">
      <xdr:nvCxnSpPr>
        <xdr:cNvPr id="376" name="直線コネクタ 375"/>
        <xdr:cNvCxnSpPr/>
      </xdr:nvCxnSpPr>
      <xdr:spPr>
        <a:xfrm flipV="1">
          <a:off x="14592300" y="68966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12899</xdr:rowOff>
    </xdr:from>
    <xdr:ext cx="405111" cy="259045"/>
    <xdr:sp macro="" textlink="">
      <xdr:nvSpPr>
        <xdr:cNvPr id="377" name="n_1aveValue【認定こども園・幼稚園・保育所】&#10;有形固定資産減価償却率"/>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378"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80571</xdr:rowOff>
    </xdr:from>
    <xdr:ext cx="405111" cy="259045"/>
    <xdr:sp macro="" textlink="">
      <xdr:nvSpPr>
        <xdr:cNvPr id="379" name="n_1mainValue【認定こども園・幼稚園・保育所】&#10;有形固定資産減価償却率"/>
        <xdr:cNvSpPr txBox="1"/>
      </xdr:nvSpPr>
      <xdr:spPr>
        <a:xfrm>
          <a:off x="152660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380" name="n_2mainValue【認定こども園・幼稚園・保育所】&#10;有形固定資産減価償却率"/>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2" name="テキスト ボックス 39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4" name="テキスト ボックス 39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6" name="テキスト ボックス 39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8" name="テキスト ボックス 39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0" name="テキスト ボックス 39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2" name="テキスト ボックス 40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06" name="直線コネクタ 405"/>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07"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08" name="直線コネクタ 407"/>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09"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10" name="直線コネクタ 409"/>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40657</xdr:rowOff>
    </xdr:from>
    <xdr:ext cx="469744" cy="259045"/>
    <xdr:sp macro="" textlink="">
      <xdr:nvSpPr>
        <xdr:cNvPr id="411" name="【認定こども園・幼稚園・保育所】&#10;一人当たり面積平均値テキスト"/>
        <xdr:cNvSpPr txBox="1"/>
      </xdr:nvSpPr>
      <xdr:spPr>
        <a:xfrm>
          <a:off x="22199600" y="672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12" name="フローチャート: 判断 411"/>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13" name="フローチャート: 判断 412"/>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414" name="フローチャート: 判断 413"/>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72753</xdr:rowOff>
    </xdr:from>
    <xdr:to>
      <xdr:col>116</xdr:col>
      <xdr:colOff>114300</xdr:colOff>
      <xdr:row>42</xdr:row>
      <xdr:rowOff>2903</xdr:rowOff>
    </xdr:to>
    <xdr:sp macro="" textlink="">
      <xdr:nvSpPr>
        <xdr:cNvPr id="420" name="楕円 419"/>
        <xdr:cNvSpPr/>
      </xdr:nvSpPr>
      <xdr:spPr>
        <a:xfrm>
          <a:off x="221107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159130</xdr:rowOff>
    </xdr:from>
    <xdr:ext cx="469744" cy="259045"/>
    <xdr:sp macro="" textlink="">
      <xdr:nvSpPr>
        <xdr:cNvPr id="421" name="【認定こども園・幼稚園・保育所】&#10;一人当たり面積該当値テキスト"/>
        <xdr:cNvSpPr txBox="1"/>
      </xdr:nvSpPr>
      <xdr:spPr>
        <a:xfrm>
          <a:off x="22199600" y="7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74930</xdr:rowOff>
    </xdr:from>
    <xdr:to>
      <xdr:col>112</xdr:col>
      <xdr:colOff>38100</xdr:colOff>
      <xdr:row>42</xdr:row>
      <xdr:rowOff>5080</xdr:rowOff>
    </xdr:to>
    <xdr:sp macro="" textlink="">
      <xdr:nvSpPr>
        <xdr:cNvPr id="422" name="楕円 421"/>
        <xdr:cNvSpPr/>
      </xdr:nvSpPr>
      <xdr:spPr>
        <a:xfrm>
          <a:off x="21272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123553</xdr:rowOff>
    </xdr:from>
    <xdr:to>
      <xdr:col>116</xdr:col>
      <xdr:colOff>63500</xdr:colOff>
      <xdr:row>41</xdr:row>
      <xdr:rowOff>125730</xdr:rowOff>
    </xdr:to>
    <xdr:cxnSp macro="">
      <xdr:nvCxnSpPr>
        <xdr:cNvPr id="423" name="直線コネクタ 422"/>
        <xdr:cNvCxnSpPr/>
      </xdr:nvCxnSpPr>
      <xdr:spPr>
        <a:xfrm flipV="1">
          <a:off x="21323300" y="715300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81462</xdr:rowOff>
    </xdr:from>
    <xdr:to>
      <xdr:col>107</xdr:col>
      <xdr:colOff>101600</xdr:colOff>
      <xdr:row>42</xdr:row>
      <xdr:rowOff>11612</xdr:rowOff>
    </xdr:to>
    <xdr:sp macro="" textlink="">
      <xdr:nvSpPr>
        <xdr:cNvPr id="424" name="楕円 423"/>
        <xdr:cNvSpPr/>
      </xdr:nvSpPr>
      <xdr:spPr>
        <a:xfrm>
          <a:off x="20383500" y="711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125730</xdr:rowOff>
    </xdr:from>
    <xdr:to>
      <xdr:col>111</xdr:col>
      <xdr:colOff>177800</xdr:colOff>
      <xdr:row>41</xdr:row>
      <xdr:rowOff>132262</xdr:rowOff>
    </xdr:to>
    <xdr:cxnSp macro="">
      <xdr:nvCxnSpPr>
        <xdr:cNvPr id="425" name="直線コネクタ 424"/>
        <xdr:cNvCxnSpPr/>
      </xdr:nvCxnSpPr>
      <xdr:spPr>
        <a:xfrm flipV="1">
          <a:off x="20434300" y="71551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26"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427" name="n_2aveValue【認定こども園・幼稚園・保育所】&#10;一人当たり面積"/>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167657</xdr:rowOff>
    </xdr:from>
    <xdr:ext cx="469744" cy="259045"/>
    <xdr:sp macro="" textlink="">
      <xdr:nvSpPr>
        <xdr:cNvPr id="428" name="n_1mainValue【認定こども園・幼稚園・保育所】&#10;一人当たり面積"/>
        <xdr:cNvSpPr txBox="1"/>
      </xdr:nvSpPr>
      <xdr:spPr>
        <a:xfrm>
          <a:off x="21075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2739</xdr:rowOff>
    </xdr:from>
    <xdr:ext cx="469744" cy="259045"/>
    <xdr:sp macro="" textlink="">
      <xdr:nvSpPr>
        <xdr:cNvPr id="429" name="n_2mainValue【認定こども園・幼稚園・保育所】&#10;一人当たり面積"/>
        <xdr:cNvSpPr txBox="1"/>
      </xdr:nvSpPr>
      <xdr:spPr>
        <a:xfrm>
          <a:off x="20199427" y="720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55" name="直線コネクタ 454"/>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56"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57" name="直線コネクタ 456"/>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58"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59" name="直線コネクタ 458"/>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60"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61" name="フローチャート: 判断 460"/>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62" name="フローチャート: 判断 46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63" name="フローチャート: 判断 462"/>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143510</xdr:rowOff>
    </xdr:from>
    <xdr:to>
      <xdr:col>85</xdr:col>
      <xdr:colOff>177800</xdr:colOff>
      <xdr:row>57</xdr:row>
      <xdr:rowOff>73660</xdr:rowOff>
    </xdr:to>
    <xdr:sp macro="" textlink="">
      <xdr:nvSpPr>
        <xdr:cNvPr id="469" name="楕円 468"/>
        <xdr:cNvSpPr/>
      </xdr:nvSpPr>
      <xdr:spPr>
        <a:xfrm>
          <a:off x="16268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166387</xdr:rowOff>
    </xdr:from>
    <xdr:ext cx="405111" cy="259045"/>
    <xdr:sp macro="" textlink="">
      <xdr:nvSpPr>
        <xdr:cNvPr id="470" name="【学校施設】&#10;有形固定資産減価償却率該当値テキスト"/>
        <xdr:cNvSpPr txBox="1"/>
      </xdr:nvSpPr>
      <xdr:spPr>
        <a:xfrm>
          <a:off x="16357600"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168003</xdr:rowOff>
    </xdr:from>
    <xdr:to>
      <xdr:col>81</xdr:col>
      <xdr:colOff>101600</xdr:colOff>
      <xdr:row>57</xdr:row>
      <xdr:rowOff>98153</xdr:rowOff>
    </xdr:to>
    <xdr:sp macro="" textlink="">
      <xdr:nvSpPr>
        <xdr:cNvPr id="471" name="楕円 470"/>
        <xdr:cNvSpPr/>
      </xdr:nvSpPr>
      <xdr:spPr>
        <a:xfrm>
          <a:off x="15430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22860</xdr:rowOff>
    </xdr:from>
    <xdr:to>
      <xdr:col>85</xdr:col>
      <xdr:colOff>127000</xdr:colOff>
      <xdr:row>57</xdr:row>
      <xdr:rowOff>47353</xdr:rowOff>
    </xdr:to>
    <xdr:cxnSp macro="">
      <xdr:nvCxnSpPr>
        <xdr:cNvPr id="472" name="直線コネクタ 471"/>
        <xdr:cNvCxnSpPr/>
      </xdr:nvCxnSpPr>
      <xdr:spPr>
        <a:xfrm flipV="1">
          <a:off x="15481300" y="979551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42273</xdr:rowOff>
    </xdr:from>
    <xdr:to>
      <xdr:col>76</xdr:col>
      <xdr:colOff>165100</xdr:colOff>
      <xdr:row>57</xdr:row>
      <xdr:rowOff>143873</xdr:rowOff>
    </xdr:to>
    <xdr:sp macro="" textlink="">
      <xdr:nvSpPr>
        <xdr:cNvPr id="473" name="楕円 472"/>
        <xdr:cNvSpPr/>
      </xdr:nvSpPr>
      <xdr:spPr>
        <a:xfrm>
          <a:off x="14541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47353</xdr:rowOff>
    </xdr:from>
    <xdr:to>
      <xdr:col>81</xdr:col>
      <xdr:colOff>50800</xdr:colOff>
      <xdr:row>57</xdr:row>
      <xdr:rowOff>93073</xdr:rowOff>
    </xdr:to>
    <xdr:cxnSp macro="">
      <xdr:nvCxnSpPr>
        <xdr:cNvPr id="474" name="直線コネクタ 473"/>
        <xdr:cNvCxnSpPr/>
      </xdr:nvCxnSpPr>
      <xdr:spPr>
        <a:xfrm flipV="1">
          <a:off x="14592300" y="98200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475"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476" name="n_2aveValue【学校施設】&#10;有形固定資産減価償却率"/>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114680</xdr:rowOff>
    </xdr:from>
    <xdr:ext cx="405111" cy="259045"/>
    <xdr:sp macro="" textlink="">
      <xdr:nvSpPr>
        <xdr:cNvPr id="477" name="n_1mainValue【学校施設】&#10;有形固定資産減価償却率"/>
        <xdr:cNvSpPr txBox="1"/>
      </xdr:nvSpPr>
      <xdr:spPr>
        <a:xfrm>
          <a:off x="152660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160400</xdr:rowOff>
    </xdr:from>
    <xdr:ext cx="405111" cy="259045"/>
    <xdr:sp macro="" textlink="">
      <xdr:nvSpPr>
        <xdr:cNvPr id="478" name="n_2mainValue【学校施設】&#10;有形固定資産減価償却率"/>
        <xdr:cNvSpPr txBox="1"/>
      </xdr:nvSpPr>
      <xdr:spPr>
        <a:xfrm>
          <a:off x="14389744" y="959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0" name="テキスト ボックス 49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04" name="直線コネクタ 503"/>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05"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06" name="直線コネクタ 505"/>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07"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08" name="直線コネクタ 507"/>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509"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10" name="フローチャート: 判断 509"/>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11" name="フローチャート: 判断 510"/>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512" name="フローチャート: 判断 511"/>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94361</xdr:rowOff>
    </xdr:from>
    <xdr:to>
      <xdr:col>116</xdr:col>
      <xdr:colOff>114300</xdr:colOff>
      <xdr:row>62</xdr:row>
      <xdr:rowOff>24511</xdr:rowOff>
    </xdr:to>
    <xdr:sp macro="" textlink="">
      <xdr:nvSpPr>
        <xdr:cNvPr id="518" name="楕円 517"/>
        <xdr:cNvSpPr/>
      </xdr:nvSpPr>
      <xdr:spPr>
        <a:xfrm>
          <a:off x="22110700" y="105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117238</xdr:rowOff>
    </xdr:from>
    <xdr:ext cx="469744" cy="259045"/>
    <xdr:sp macro="" textlink="">
      <xdr:nvSpPr>
        <xdr:cNvPr id="519" name="【学校施設】&#10;一人当たり面積該当値テキスト"/>
        <xdr:cNvSpPr txBox="1"/>
      </xdr:nvSpPr>
      <xdr:spPr>
        <a:xfrm>
          <a:off x="22199600" y="104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103995</xdr:rowOff>
    </xdr:from>
    <xdr:to>
      <xdr:col>112</xdr:col>
      <xdr:colOff>38100</xdr:colOff>
      <xdr:row>62</xdr:row>
      <xdr:rowOff>34145</xdr:rowOff>
    </xdr:to>
    <xdr:sp macro="" textlink="">
      <xdr:nvSpPr>
        <xdr:cNvPr id="520" name="楕円 519"/>
        <xdr:cNvSpPr/>
      </xdr:nvSpPr>
      <xdr:spPr>
        <a:xfrm>
          <a:off x="21272500" y="105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145161</xdr:rowOff>
    </xdr:from>
    <xdr:to>
      <xdr:col>116</xdr:col>
      <xdr:colOff>63500</xdr:colOff>
      <xdr:row>61</xdr:row>
      <xdr:rowOff>154795</xdr:rowOff>
    </xdr:to>
    <xdr:cxnSp macro="">
      <xdr:nvCxnSpPr>
        <xdr:cNvPr id="521" name="直線コネクタ 520"/>
        <xdr:cNvCxnSpPr/>
      </xdr:nvCxnSpPr>
      <xdr:spPr>
        <a:xfrm flipV="1">
          <a:off x="21323300" y="10603611"/>
          <a:ext cx="8382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127835</xdr:rowOff>
    </xdr:from>
    <xdr:to>
      <xdr:col>107</xdr:col>
      <xdr:colOff>101600</xdr:colOff>
      <xdr:row>62</xdr:row>
      <xdr:rowOff>57985</xdr:rowOff>
    </xdr:to>
    <xdr:sp macro="" textlink="">
      <xdr:nvSpPr>
        <xdr:cNvPr id="522" name="楕円 521"/>
        <xdr:cNvSpPr/>
      </xdr:nvSpPr>
      <xdr:spPr>
        <a:xfrm>
          <a:off x="20383500" y="105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154795</xdr:rowOff>
    </xdr:from>
    <xdr:to>
      <xdr:col>111</xdr:col>
      <xdr:colOff>177800</xdr:colOff>
      <xdr:row>62</xdr:row>
      <xdr:rowOff>7185</xdr:rowOff>
    </xdr:to>
    <xdr:cxnSp macro="">
      <xdr:nvCxnSpPr>
        <xdr:cNvPr id="523" name="直線コネクタ 522"/>
        <xdr:cNvCxnSpPr/>
      </xdr:nvCxnSpPr>
      <xdr:spPr>
        <a:xfrm flipV="1">
          <a:off x="20434300" y="10613245"/>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111324</xdr:rowOff>
    </xdr:from>
    <xdr:ext cx="469744" cy="259045"/>
    <xdr:sp macro="" textlink="">
      <xdr:nvSpPr>
        <xdr:cNvPr id="524" name="n_1aveValue【学校施設】&#10;一人当たり面積"/>
        <xdr:cNvSpPr txBox="1"/>
      </xdr:nvSpPr>
      <xdr:spPr>
        <a:xfrm>
          <a:off x="21075727" y="1074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117365</xdr:rowOff>
    </xdr:from>
    <xdr:ext cx="469744" cy="259045"/>
    <xdr:sp macro="" textlink="">
      <xdr:nvSpPr>
        <xdr:cNvPr id="525" name="n_2aveValue【学校施設】&#10;一人当たり面積"/>
        <xdr:cNvSpPr txBox="1"/>
      </xdr:nvSpPr>
      <xdr:spPr>
        <a:xfrm>
          <a:off x="201994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50672</xdr:rowOff>
    </xdr:from>
    <xdr:ext cx="469744" cy="259045"/>
    <xdr:sp macro="" textlink="">
      <xdr:nvSpPr>
        <xdr:cNvPr id="526" name="n_1mainValue【学校施設】&#10;一人当たり面積"/>
        <xdr:cNvSpPr txBox="1"/>
      </xdr:nvSpPr>
      <xdr:spPr>
        <a:xfrm>
          <a:off x="21075727" y="103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74512</xdr:rowOff>
    </xdr:from>
    <xdr:ext cx="469744" cy="259045"/>
    <xdr:sp macro="" textlink="">
      <xdr:nvSpPr>
        <xdr:cNvPr id="527" name="n_2mainValue【学校施設】&#10;一人当たり面積"/>
        <xdr:cNvSpPr txBox="1"/>
      </xdr:nvSpPr>
      <xdr:spPr>
        <a:xfrm>
          <a:off x="20199427" y="1036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に比較して特に有形固定資産減価償却率が高くなっている施設は、学校施設となっている。建築年が古いものも多く、廃校となっている校舎もあるため、資産として利用するほか、老化が進んでいるものについては除却を検討していく。</a:t>
          </a:r>
          <a:endParaRPr lang="ja-JP" altLang="ja-JP" sz="1400">
            <a:effectLst/>
          </a:endParaRPr>
        </a:p>
        <a:p>
          <a:r>
            <a:rPr kumimoji="1" lang="ja-JP" altLang="ja-JP" sz="1100" b="0" i="0" baseline="0">
              <a:solidFill>
                <a:schemeClr val="dk1"/>
              </a:solidFill>
              <a:effectLst/>
              <a:latin typeface="+mn-lt"/>
              <a:ea typeface="+mn-ea"/>
              <a:cs typeface="+mn-cs"/>
            </a:rPr>
            <a:t>　類似団体に比較し特に一人あたり面積が高くなっている公営住宅では、築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年を経過した施設や福祉関連設備のない施設もあることから、今後の高齢化社会を鑑み、利用状況を踏まえて、統合や複合化を検討していく。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5,517
5,431
310.76
5,374,615
5,243,272
131,343
3,148,784
4,755,111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xdr:cNvCxnSpPr/>
      </xdr:nvCxnSpPr>
      <xdr:spPr>
        <a:xfrm flipV="1">
          <a:off x="46348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xdr:cNvSpPr txBox="1"/>
      </xdr:nvSpPr>
      <xdr:spPr>
        <a:xfrm>
          <a:off x="4673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105064</xdr:rowOff>
    </xdr:from>
    <xdr:ext cx="405111" cy="259045"/>
    <xdr:sp macro="" textlink="">
      <xdr:nvSpPr>
        <xdr:cNvPr id="62" name="【図書館】&#10;有形固定資産減価償却率平均値テキスト"/>
        <xdr:cNvSpPr txBox="1"/>
      </xdr:nvSpPr>
      <xdr:spPr>
        <a:xfrm>
          <a:off x="4673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xdr:cNvSpPr/>
      </xdr:nvSpPr>
      <xdr:spPr>
        <a:xfrm>
          <a:off x="4584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5" name="フローチャート: 判断 64"/>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149497</xdr:rowOff>
    </xdr:from>
    <xdr:to>
      <xdr:col>24</xdr:col>
      <xdr:colOff>114300</xdr:colOff>
      <xdr:row>37</xdr:row>
      <xdr:rowOff>79647</xdr:rowOff>
    </xdr:to>
    <xdr:sp macro="" textlink="">
      <xdr:nvSpPr>
        <xdr:cNvPr id="71" name="楕円 70"/>
        <xdr:cNvSpPr/>
      </xdr:nvSpPr>
      <xdr:spPr>
        <a:xfrm>
          <a:off x="45847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924</xdr:rowOff>
    </xdr:from>
    <xdr:ext cx="405111" cy="259045"/>
    <xdr:sp macro="" textlink="">
      <xdr:nvSpPr>
        <xdr:cNvPr id="72" name="【図書館】&#10;有形固定資産減価償却率該当値テキスト"/>
        <xdr:cNvSpPr txBox="1"/>
      </xdr:nvSpPr>
      <xdr:spPr>
        <a:xfrm>
          <a:off x="4673600"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15603</xdr:rowOff>
    </xdr:from>
    <xdr:to>
      <xdr:col>20</xdr:col>
      <xdr:colOff>38100</xdr:colOff>
      <xdr:row>37</xdr:row>
      <xdr:rowOff>117203</xdr:rowOff>
    </xdr:to>
    <xdr:sp macro="" textlink="">
      <xdr:nvSpPr>
        <xdr:cNvPr id="73" name="楕円 72"/>
        <xdr:cNvSpPr/>
      </xdr:nvSpPr>
      <xdr:spPr>
        <a:xfrm>
          <a:off x="3746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28847</xdr:rowOff>
    </xdr:from>
    <xdr:to>
      <xdr:col>24</xdr:col>
      <xdr:colOff>63500</xdr:colOff>
      <xdr:row>37</xdr:row>
      <xdr:rowOff>66403</xdr:rowOff>
    </xdr:to>
    <xdr:cxnSp macro="">
      <xdr:nvCxnSpPr>
        <xdr:cNvPr id="74" name="直線コネクタ 73"/>
        <xdr:cNvCxnSpPr/>
      </xdr:nvCxnSpPr>
      <xdr:spPr>
        <a:xfrm flipV="1">
          <a:off x="3797300" y="637249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5" name="楕円 74"/>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66403</xdr:rowOff>
    </xdr:from>
    <xdr:to>
      <xdr:col>19</xdr:col>
      <xdr:colOff>177800</xdr:colOff>
      <xdr:row>37</xdr:row>
      <xdr:rowOff>87630</xdr:rowOff>
    </xdr:to>
    <xdr:cxnSp macro="">
      <xdr:nvCxnSpPr>
        <xdr:cNvPr id="76" name="直線コネクタ 75"/>
        <xdr:cNvCxnSpPr/>
      </xdr:nvCxnSpPr>
      <xdr:spPr>
        <a:xfrm flipV="1">
          <a:off x="2908300" y="64100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92001</xdr:rowOff>
    </xdr:from>
    <xdr:ext cx="405111" cy="259045"/>
    <xdr:sp macro="" textlink="">
      <xdr:nvSpPr>
        <xdr:cNvPr id="77" name="n_1aveValue【図書館】&#10;有形固定資産減価償却率"/>
        <xdr:cNvSpPr txBox="1"/>
      </xdr:nvSpPr>
      <xdr:spPr>
        <a:xfrm>
          <a:off x="3582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78" name="n_2aveValue【図書館】&#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133730</xdr:rowOff>
    </xdr:from>
    <xdr:ext cx="405111" cy="259045"/>
    <xdr:sp macro="" textlink="">
      <xdr:nvSpPr>
        <xdr:cNvPr id="79" name="n_1main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0" name="n_2mainValue【図書館】&#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83058</xdr:rowOff>
    </xdr:from>
    <xdr:to>
      <xdr:col>54</xdr:col>
      <xdr:colOff>189865</xdr:colOff>
      <xdr:row>41</xdr:row>
      <xdr:rowOff>46482</xdr:rowOff>
    </xdr:to>
    <xdr:cxnSp macro="">
      <xdr:nvCxnSpPr>
        <xdr:cNvPr id="102" name="直線コネクタ 101"/>
        <xdr:cNvCxnSpPr/>
      </xdr:nvCxnSpPr>
      <xdr:spPr>
        <a:xfrm flipV="1">
          <a:off x="10476865" y="574090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103" name="【図書館】&#10;一人当たり面積最小値テキスト"/>
        <xdr:cNvSpPr txBox="1"/>
      </xdr:nvSpPr>
      <xdr:spPr>
        <a:xfrm>
          <a:off x="105156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104" name="直線コネクタ 103"/>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29735</xdr:rowOff>
    </xdr:from>
    <xdr:ext cx="469744" cy="259045"/>
    <xdr:sp macro="" textlink="">
      <xdr:nvSpPr>
        <xdr:cNvPr id="105" name="【図書館】&#10;一人当たり面積最大値テキスト"/>
        <xdr:cNvSpPr txBox="1"/>
      </xdr:nvSpPr>
      <xdr:spPr>
        <a:xfrm>
          <a:off x="10515600" y="55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83058</xdr:rowOff>
    </xdr:from>
    <xdr:to>
      <xdr:col>55</xdr:col>
      <xdr:colOff>88900</xdr:colOff>
      <xdr:row>33</xdr:row>
      <xdr:rowOff>83058</xdr:rowOff>
    </xdr:to>
    <xdr:cxnSp macro="">
      <xdr:nvCxnSpPr>
        <xdr:cNvPr id="106" name="直線コネクタ 105"/>
        <xdr:cNvCxnSpPr/>
      </xdr:nvCxnSpPr>
      <xdr:spPr>
        <a:xfrm>
          <a:off x="10388600" y="574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108983</xdr:rowOff>
    </xdr:from>
    <xdr:ext cx="469744" cy="259045"/>
    <xdr:sp macro="" textlink="">
      <xdr:nvSpPr>
        <xdr:cNvPr id="107" name="【図書館】&#10;一人当たり面積平均値テキスト"/>
        <xdr:cNvSpPr txBox="1"/>
      </xdr:nvSpPr>
      <xdr:spPr>
        <a:xfrm>
          <a:off x="10515600"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08" name="フローチャート: 判断 107"/>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9" name="フローチャート: 判断 108"/>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164846</xdr:rowOff>
    </xdr:from>
    <xdr:to>
      <xdr:col>46</xdr:col>
      <xdr:colOff>38100</xdr:colOff>
      <xdr:row>38</xdr:row>
      <xdr:rowOff>94996</xdr:rowOff>
    </xdr:to>
    <xdr:sp macro="" textlink="">
      <xdr:nvSpPr>
        <xdr:cNvPr id="110" name="フローチャート: 判断 109"/>
        <xdr:cNvSpPr/>
      </xdr:nvSpPr>
      <xdr:spPr>
        <a:xfrm>
          <a:off x="869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6" name="楕円 115"/>
        <xdr:cNvSpPr/>
      </xdr:nvSpPr>
      <xdr:spPr>
        <a:xfrm>
          <a:off x="104267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43705</xdr:rowOff>
    </xdr:from>
    <xdr:ext cx="469744" cy="259045"/>
    <xdr:sp macro="" textlink="">
      <xdr:nvSpPr>
        <xdr:cNvPr id="117" name="【図書館】&#10;一人当たり面積該当値テキスト"/>
        <xdr:cNvSpPr txBox="1"/>
      </xdr:nvSpPr>
      <xdr:spPr>
        <a:xfrm>
          <a:off x="10515600" y="63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34544</xdr:rowOff>
    </xdr:from>
    <xdr:to>
      <xdr:col>50</xdr:col>
      <xdr:colOff>165100</xdr:colOff>
      <xdr:row>38</xdr:row>
      <xdr:rowOff>136144</xdr:rowOff>
    </xdr:to>
    <xdr:sp macro="" textlink="">
      <xdr:nvSpPr>
        <xdr:cNvPr id="118" name="楕円 117"/>
        <xdr:cNvSpPr/>
      </xdr:nvSpPr>
      <xdr:spPr>
        <a:xfrm>
          <a:off x="9588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71628</xdr:rowOff>
    </xdr:from>
    <xdr:to>
      <xdr:col>55</xdr:col>
      <xdr:colOff>0</xdr:colOff>
      <xdr:row>38</xdr:row>
      <xdr:rowOff>85344</xdr:rowOff>
    </xdr:to>
    <xdr:cxnSp macro="">
      <xdr:nvCxnSpPr>
        <xdr:cNvPr id="119" name="直線コネクタ 118"/>
        <xdr:cNvCxnSpPr/>
      </xdr:nvCxnSpPr>
      <xdr:spPr>
        <a:xfrm flipV="1">
          <a:off x="9639300" y="65867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61976</xdr:rowOff>
    </xdr:from>
    <xdr:to>
      <xdr:col>46</xdr:col>
      <xdr:colOff>38100</xdr:colOff>
      <xdr:row>38</xdr:row>
      <xdr:rowOff>163576</xdr:rowOff>
    </xdr:to>
    <xdr:sp macro="" textlink="">
      <xdr:nvSpPr>
        <xdr:cNvPr id="120" name="楕円 119"/>
        <xdr:cNvSpPr/>
      </xdr:nvSpPr>
      <xdr:spPr>
        <a:xfrm>
          <a:off x="8699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85344</xdr:rowOff>
    </xdr:from>
    <xdr:to>
      <xdr:col>50</xdr:col>
      <xdr:colOff>114300</xdr:colOff>
      <xdr:row>38</xdr:row>
      <xdr:rowOff>112776</xdr:rowOff>
    </xdr:to>
    <xdr:cxnSp macro="">
      <xdr:nvCxnSpPr>
        <xdr:cNvPr id="121" name="直線コネクタ 120"/>
        <xdr:cNvCxnSpPr/>
      </xdr:nvCxnSpPr>
      <xdr:spPr>
        <a:xfrm flipV="1">
          <a:off x="8750300" y="6600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136415</xdr:rowOff>
    </xdr:from>
    <xdr:ext cx="469744" cy="259045"/>
    <xdr:sp macro="" textlink="">
      <xdr:nvSpPr>
        <xdr:cNvPr id="122" name="n_1aveValue【図書館】&#10;一人当たり面積"/>
        <xdr:cNvSpPr txBox="1"/>
      </xdr:nvSpPr>
      <xdr:spPr>
        <a:xfrm>
          <a:off x="9391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111523</xdr:rowOff>
    </xdr:from>
    <xdr:ext cx="469744" cy="259045"/>
    <xdr:sp macro="" textlink="">
      <xdr:nvSpPr>
        <xdr:cNvPr id="123" name="n_2aveValue【図書館】&#10;一人当たり面積"/>
        <xdr:cNvSpPr txBox="1"/>
      </xdr:nvSpPr>
      <xdr:spPr>
        <a:xfrm>
          <a:off x="8515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152671</xdr:rowOff>
    </xdr:from>
    <xdr:ext cx="469744" cy="259045"/>
    <xdr:sp macro="" textlink="">
      <xdr:nvSpPr>
        <xdr:cNvPr id="124" name="n_1mainValue【図書館】&#10;一人当たり面積"/>
        <xdr:cNvSpPr txBox="1"/>
      </xdr:nvSpPr>
      <xdr:spPr>
        <a:xfrm>
          <a:off x="93917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154703</xdr:rowOff>
    </xdr:from>
    <xdr:ext cx="469744" cy="259045"/>
    <xdr:sp macro="" textlink="">
      <xdr:nvSpPr>
        <xdr:cNvPr id="125" name="n_2mainValue【図書館】&#10;一人当たり面積"/>
        <xdr:cNvSpPr txBox="1"/>
      </xdr:nvSpPr>
      <xdr:spPr>
        <a:xfrm>
          <a:off x="8515427" y="666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150" name="直線コネクタ 149"/>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51"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52" name="直線コネクタ 151"/>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55"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56" name="フローチャート: 判断 155"/>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157" name="フローチャート: 判断 156"/>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151130</xdr:rowOff>
    </xdr:from>
    <xdr:to>
      <xdr:col>15</xdr:col>
      <xdr:colOff>101600</xdr:colOff>
      <xdr:row>59</xdr:row>
      <xdr:rowOff>81280</xdr:rowOff>
    </xdr:to>
    <xdr:sp macro="" textlink="">
      <xdr:nvSpPr>
        <xdr:cNvPr id="158" name="フローチャート: 判断 157"/>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126365</xdr:rowOff>
    </xdr:from>
    <xdr:to>
      <xdr:col>24</xdr:col>
      <xdr:colOff>114300</xdr:colOff>
      <xdr:row>56</xdr:row>
      <xdr:rowOff>56515</xdr:rowOff>
    </xdr:to>
    <xdr:sp macro="" textlink="">
      <xdr:nvSpPr>
        <xdr:cNvPr id="164" name="楕円 163"/>
        <xdr:cNvSpPr/>
      </xdr:nvSpPr>
      <xdr:spPr>
        <a:xfrm>
          <a:off x="45847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41292</xdr:rowOff>
    </xdr:from>
    <xdr:ext cx="405111" cy="259045"/>
    <xdr:sp macro="" textlink="">
      <xdr:nvSpPr>
        <xdr:cNvPr id="165" name="【体育館・プール】&#10;有形固定資産減価償却率該当値テキスト"/>
        <xdr:cNvSpPr txBox="1"/>
      </xdr:nvSpPr>
      <xdr:spPr>
        <a:xfrm>
          <a:off x="4673600" y="947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135890</xdr:rowOff>
    </xdr:from>
    <xdr:to>
      <xdr:col>20</xdr:col>
      <xdr:colOff>38100</xdr:colOff>
      <xdr:row>56</xdr:row>
      <xdr:rowOff>66040</xdr:rowOff>
    </xdr:to>
    <xdr:sp macro="" textlink="">
      <xdr:nvSpPr>
        <xdr:cNvPr id="166" name="楕円 165"/>
        <xdr:cNvSpPr/>
      </xdr:nvSpPr>
      <xdr:spPr>
        <a:xfrm>
          <a:off x="3746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5715</xdr:rowOff>
    </xdr:from>
    <xdr:to>
      <xdr:col>24</xdr:col>
      <xdr:colOff>63500</xdr:colOff>
      <xdr:row>56</xdr:row>
      <xdr:rowOff>15240</xdr:rowOff>
    </xdr:to>
    <xdr:cxnSp macro="">
      <xdr:nvCxnSpPr>
        <xdr:cNvPr id="167" name="直線コネクタ 166"/>
        <xdr:cNvCxnSpPr/>
      </xdr:nvCxnSpPr>
      <xdr:spPr>
        <a:xfrm flipV="1">
          <a:off x="3797300" y="96069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147320</xdr:rowOff>
    </xdr:from>
    <xdr:to>
      <xdr:col>15</xdr:col>
      <xdr:colOff>101600</xdr:colOff>
      <xdr:row>56</xdr:row>
      <xdr:rowOff>77470</xdr:rowOff>
    </xdr:to>
    <xdr:sp macro="" textlink="">
      <xdr:nvSpPr>
        <xdr:cNvPr id="168" name="楕円 167"/>
        <xdr:cNvSpPr/>
      </xdr:nvSpPr>
      <xdr:spPr>
        <a:xfrm>
          <a:off x="2857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15240</xdr:rowOff>
    </xdr:from>
    <xdr:to>
      <xdr:col>19</xdr:col>
      <xdr:colOff>177800</xdr:colOff>
      <xdr:row>56</xdr:row>
      <xdr:rowOff>26670</xdr:rowOff>
    </xdr:to>
    <xdr:cxnSp macro="">
      <xdr:nvCxnSpPr>
        <xdr:cNvPr id="169" name="直線コネクタ 168"/>
        <xdr:cNvCxnSpPr/>
      </xdr:nvCxnSpPr>
      <xdr:spPr>
        <a:xfrm flipV="1">
          <a:off x="2908300" y="9616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34307</xdr:rowOff>
    </xdr:from>
    <xdr:ext cx="405111" cy="259045"/>
    <xdr:sp macro="" textlink="">
      <xdr:nvSpPr>
        <xdr:cNvPr id="170" name="n_1aveValue【体育館・プー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72407</xdr:rowOff>
    </xdr:from>
    <xdr:ext cx="405111" cy="259045"/>
    <xdr:sp macro="" textlink="">
      <xdr:nvSpPr>
        <xdr:cNvPr id="171" name="n_2aveValue【体育館・プール】&#10;有形固定資産減価償却率"/>
        <xdr:cNvSpPr txBox="1"/>
      </xdr:nvSpPr>
      <xdr:spPr>
        <a:xfrm>
          <a:off x="2705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82567</xdr:rowOff>
    </xdr:from>
    <xdr:ext cx="405111" cy="259045"/>
    <xdr:sp macro="" textlink="">
      <xdr:nvSpPr>
        <xdr:cNvPr id="172" name="n_1mainValue【体育館・プール】&#10;有形固定資産減価償却率"/>
        <xdr:cNvSpPr txBox="1"/>
      </xdr:nvSpPr>
      <xdr:spPr>
        <a:xfrm>
          <a:off x="35820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93997</xdr:rowOff>
    </xdr:from>
    <xdr:ext cx="405111" cy="259045"/>
    <xdr:sp macro="" textlink="">
      <xdr:nvSpPr>
        <xdr:cNvPr id="173" name="n_2mainValue【体育館・プール】&#10;有形固定資産減価償却率"/>
        <xdr:cNvSpPr txBox="1"/>
      </xdr:nvSpPr>
      <xdr:spPr>
        <a:xfrm>
          <a:off x="27057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95" name="直線コネクタ 194"/>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96"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97" name="直線コネクタ 196"/>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98"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99" name="直線コネクタ 198"/>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200"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201" name="フローチャート: 判断 200"/>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202" name="フローチャート: 判断 201"/>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60299</xdr:rowOff>
    </xdr:from>
    <xdr:to>
      <xdr:col>46</xdr:col>
      <xdr:colOff>38100</xdr:colOff>
      <xdr:row>62</xdr:row>
      <xdr:rowOff>161899</xdr:rowOff>
    </xdr:to>
    <xdr:sp macro="" textlink="">
      <xdr:nvSpPr>
        <xdr:cNvPr id="203" name="フローチャート: 判断 202"/>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122936</xdr:rowOff>
    </xdr:from>
    <xdr:to>
      <xdr:col>55</xdr:col>
      <xdr:colOff>50800</xdr:colOff>
      <xdr:row>62</xdr:row>
      <xdr:rowOff>53086</xdr:rowOff>
    </xdr:to>
    <xdr:sp macro="" textlink="">
      <xdr:nvSpPr>
        <xdr:cNvPr id="209" name="楕円 208"/>
        <xdr:cNvSpPr/>
      </xdr:nvSpPr>
      <xdr:spPr>
        <a:xfrm>
          <a:off x="104267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145813</xdr:rowOff>
    </xdr:from>
    <xdr:ext cx="469744" cy="259045"/>
    <xdr:sp macro="" textlink="">
      <xdr:nvSpPr>
        <xdr:cNvPr id="210" name="【体育館・プール】&#10;一人当たり面積該当値テキスト"/>
        <xdr:cNvSpPr txBox="1"/>
      </xdr:nvSpPr>
      <xdr:spPr>
        <a:xfrm>
          <a:off x="10515600" y="1043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129794</xdr:rowOff>
    </xdr:from>
    <xdr:to>
      <xdr:col>50</xdr:col>
      <xdr:colOff>165100</xdr:colOff>
      <xdr:row>62</xdr:row>
      <xdr:rowOff>59944</xdr:rowOff>
    </xdr:to>
    <xdr:sp macro="" textlink="">
      <xdr:nvSpPr>
        <xdr:cNvPr id="211" name="楕円 210"/>
        <xdr:cNvSpPr/>
      </xdr:nvSpPr>
      <xdr:spPr>
        <a:xfrm>
          <a:off x="9588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2286</xdr:rowOff>
    </xdr:from>
    <xdr:to>
      <xdr:col>55</xdr:col>
      <xdr:colOff>0</xdr:colOff>
      <xdr:row>62</xdr:row>
      <xdr:rowOff>9144</xdr:rowOff>
    </xdr:to>
    <xdr:cxnSp macro="">
      <xdr:nvCxnSpPr>
        <xdr:cNvPr id="212" name="直線コネクタ 211"/>
        <xdr:cNvCxnSpPr/>
      </xdr:nvCxnSpPr>
      <xdr:spPr>
        <a:xfrm flipV="1">
          <a:off x="9639300" y="1063218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145796</xdr:rowOff>
    </xdr:from>
    <xdr:to>
      <xdr:col>46</xdr:col>
      <xdr:colOff>38100</xdr:colOff>
      <xdr:row>62</xdr:row>
      <xdr:rowOff>75946</xdr:rowOff>
    </xdr:to>
    <xdr:sp macro="" textlink="">
      <xdr:nvSpPr>
        <xdr:cNvPr id="213" name="楕円 212"/>
        <xdr:cNvSpPr/>
      </xdr:nvSpPr>
      <xdr:spPr>
        <a:xfrm>
          <a:off x="8699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xdr:rowOff>
    </xdr:from>
    <xdr:to>
      <xdr:col>50</xdr:col>
      <xdr:colOff>114300</xdr:colOff>
      <xdr:row>62</xdr:row>
      <xdr:rowOff>25146</xdr:rowOff>
    </xdr:to>
    <xdr:cxnSp macro="">
      <xdr:nvCxnSpPr>
        <xdr:cNvPr id="214" name="直線コネクタ 213"/>
        <xdr:cNvCxnSpPr/>
      </xdr:nvCxnSpPr>
      <xdr:spPr>
        <a:xfrm flipV="1">
          <a:off x="8750300" y="106390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67530</xdr:rowOff>
    </xdr:from>
    <xdr:ext cx="469744" cy="259045"/>
    <xdr:sp macro="" textlink="">
      <xdr:nvSpPr>
        <xdr:cNvPr id="215" name="n_1aveValue【体育館・プール】&#10;一人当たり面積"/>
        <xdr:cNvSpPr txBox="1"/>
      </xdr:nvSpPr>
      <xdr:spPr>
        <a:xfrm>
          <a:off x="93917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153026</xdr:rowOff>
    </xdr:from>
    <xdr:ext cx="469744" cy="259045"/>
    <xdr:sp macro="" textlink="">
      <xdr:nvSpPr>
        <xdr:cNvPr id="216" name="n_2aveValue【体育館・プール】&#10;一人当たり面積"/>
        <xdr:cNvSpPr txBox="1"/>
      </xdr:nvSpPr>
      <xdr:spPr>
        <a:xfrm>
          <a:off x="8515427" y="1078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76471</xdr:rowOff>
    </xdr:from>
    <xdr:ext cx="469744" cy="259045"/>
    <xdr:sp macro="" textlink="">
      <xdr:nvSpPr>
        <xdr:cNvPr id="217" name="n_1mainValue【体育館・プール】&#10;一人当たり面積"/>
        <xdr:cNvSpPr txBox="1"/>
      </xdr:nvSpPr>
      <xdr:spPr>
        <a:xfrm>
          <a:off x="9391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92473</xdr:rowOff>
    </xdr:from>
    <xdr:ext cx="469744" cy="259045"/>
    <xdr:sp macro="" textlink="">
      <xdr:nvSpPr>
        <xdr:cNvPr id="218" name="n_2mainValue【体育館・プール】&#10;一人当たり面積"/>
        <xdr:cNvSpPr txBox="1"/>
      </xdr:nvSpPr>
      <xdr:spPr>
        <a:xfrm>
          <a:off x="8515427" y="103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3" name="テキスト ボックス 24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4" name="直線コネクタ 24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45" name="テキスト ボックス 24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46" name="直線コネクタ 24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47" name="テキスト ボックス 246"/>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8" name="直線コネクタ 24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9" name="テキスト ボックス 24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0" name="直線コネクタ 24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1" name="テキスト ボックス 25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2" name="直線コネクタ 25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3" name="テキスト ボックス 25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4" name="直線コネクタ 25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5" name="テキスト ボックス 25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6" name="直線コネクタ 25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257" name="テキスト ボックス 256"/>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8" name="直線コネクタ 25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9" name="テキスト ボックス 25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35379</xdr:rowOff>
    </xdr:to>
    <xdr:cxnSp macro="">
      <xdr:nvCxnSpPr>
        <xdr:cNvPr id="261" name="直線コネクタ 260"/>
        <xdr:cNvCxnSpPr/>
      </xdr:nvCxnSpPr>
      <xdr:spPr>
        <a:xfrm flipV="1">
          <a:off x="4634865" y="17182012"/>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05111" cy="259045"/>
    <xdr:sp macro="" textlink="">
      <xdr:nvSpPr>
        <xdr:cNvPr id="262" name="【市民会館】&#10;有形固定資産減価償却率最小値テキスト"/>
        <xdr:cNvSpPr txBox="1"/>
      </xdr:nvSpPr>
      <xdr:spPr>
        <a:xfrm>
          <a:off x="46736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63" name="直線コネクタ 26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405111" cy="259045"/>
    <xdr:sp macro="" textlink="">
      <xdr:nvSpPr>
        <xdr:cNvPr id="264" name="【市民会館】&#10;有形固定資産減価償却率最大値テキスト"/>
        <xdr:cNvSpPr txBox="1"/>
      </xdr:nvSpPr>
      <xdr:spPr>
        <a:xfrm>
          <a:off x="4673600" y="169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265" name="直線コネクタ 264"/>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165479</xdr:rowOff>
    </xdr:from>
    <xdr:ext cx="405111" cy="259045"/>
    <xdr:sp macro="" textlink="">
      <xdr:nvSpPr>
        <xdr:cNvPr id="266" name="【市民会館】&#10;有形固定資産減価償却率平均値テキスト"/>
        <xdr:cNvSpPr txBox="1"/>
      </xdr:nvSpPr>
      <xdr:spPr>
        <a:xfrm>
          <a:off x="4673600" y="1816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267" name="フローチャート: 判断 266"/>
        <xdr:cNvSpPr/>
      </xdr:nvSpPr>
      <xdr:spPr>
        <a:xfrm>
          <a:off x="4584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139700</xdr:rowOff>
    </xdr:from>
    <xdr:to>
      <xdr:col>20</xdr:col>
      <xdr:colOff>38100</xdr:colOff>
      <xdr:row>107</xdr:row>
      <xdr:rowOff>69850</xdr:rowOff>
    </xdr:to>
    <xdr:sp macro="" textlink="">
      <xdr:nvSpPr>
        <xdr:cNvPr id="268" name="フローチャート: 判断 267"/>
        <xdr:cNvSpPr/>
      </xdr:nvSpPr>
      <xdr:spPr>
        <a:xfrm>
          <a:off x="3746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66221</xdr:rowOff>
    </xdr:from>
    <xdr:to>
      <xdr:col>15</xdr:col>
      <xdr:colOff>101600</xdr:colOff>
      <xdr:row>107</xdr:row>
      <xdr:rowOff>167821</xdr:rowOff>
    </xdr:to>
    <xdr:sp macro="" textlink="">
      <xdr:nvSpPr>
        <xdr:cNvPr id="269" name="フローチャート: 判断 268"/>
        <xdr:cNvSpPr/>
      </xdr:nvSpPr>
      <xdr:spPr>
        <a:xfrm>
          <a:off x="2857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0" name="テキスト ボックス 26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1" name="テキスト ボックス 27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2" name="テキスト ボックス 27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3" name="テキスト ボックス 27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4" name="テキスト ボックス 27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134801</xdr:rowOff>
    </xdr:from>
    <xdr:to>
      <xdr:col>24</xdr:col>
      <xdr:colOff>114300</xdr:colOff>
      <xdr:row>106</xdr:row>
      <xdr:rowOff>64951</xdr:rowOff>
    </xdr:to>
    <xdr:sp macro="" textlink="">
      <xdr:nvSpPr>
        <xdr:cNvPr id="275" name="楕円 274"/>
        <xdr:cNvSpPr/>
      </xdr:nvSpPr>
      <xdr:spPr>
        <a:xfrm>
          <a:off x="45847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157678</xdr:rowOff>
    </xdr:from>
    <xdr:ext cx="405111" cy="259045"/>
    <xdr:sp macro="" textlink="">
      <xdr:nvSpPr>
        <xdr:cNvPr id="276" name="【市民会館】&#10;有形固定資産減価償却率該当値テキスト"/>
        <xdr:cNvSpPr txBox="1"/>
      </xdr:nvSpPr>
      <xdr:spPr>
        <a:xfrm>
          <a:off x="4673600" y="17988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38463</xdr:rowOff>
    </xdr:from>
    <xdr:to>
      <xdr:col>20</xdr:col>
      <xdr:colOff>38100</xdr:colOff>
      <xdr:row>106</xdr:row>
      <xdr:rowOff>140063</xdr:rowOff>
    </xdr:to>
    <xdr:sp macro="" textlink="">
      <xdr:nvSpPr>
        <xdr:cNvPr id="277" name="楕円 276"/>
        <xdr:cNvSpPr/>
      </xdr:nvSpPr>
      <xdr:spPr>
        <a:xfrm>
          <a:off x="3746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14151</xdr:rowOff>
    </xdr:from>
    <xdr:to>
      <xdr:col>24</xdr:col>
      <xdr:colOff>63500</xdr:colOff>
      <xdr:row>106</xdr:row>
      <xdr:rowOff>89263</xdr:rowOff>
    </xdr:to>
    <xdr:cxnSp macro="">
      <xdr:nvCxnSpPr>
        <xdr:cNvPr id="278" name="直線コネクタ 277"/>
        <xdr:cNvCxnSpPr/>
      </xdr:nvCxnSpPr>
      <xdr:spPr>
        <a:xfrm flipV="1">
          <a:off x="3797300" y="1818785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80918</xdr:rowOff>
    </xdr:from>
    <xdr:to>
      <xdr:col>15</xdr:col>
      <xdr:colOff>101600</xdr:colOff>
      <xdr:row>107</xdr:row>
      <xdr:rowOff>11068</xdr:rowOff>
    </xdr:to>
    <xdr:sp macro="" textlink="">
      <xdr:nvSpPr>
        <xdr:cNvPr id="279" name="楕円 278"/>
        <xdr:cNvSpPr/>
      </xdr:nvSpPr>
      <xdr:spPr>
        <a:xfrm>
          <a:off x="2857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89263</xdr:rowOff>
    </xdr:from>
    <xdr:to>
      <xdr:col>19</xdr:col>
      <xdr:colOff>177800</xdr:colOff>
      <xdr:row>106</xdr:row>
      <xdr:rowOff>131718</xdr:rowOff>
    </xdr:to>
    <xdr:cxnSp macro="">
      <xdr:nvCxnSpPr>
        <xdr:cNvPr id="280" name="直線コネクタ 279"/>
        <xdr:cNvCxnSpPr/>
      </xdr:nvCxnSpPr>
      <xdr:spPr>
        <a:xfrm flipV="1">
          <a:off x="2908300" y="1826296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60977</xdr:rowOff>
    </xdr:from>
    <xdr:ext cx="405111" cy="259045"/>
    <xdr:sp macro="" textlink="">
      <xdr:nvSpPr>
        <xdr:cNvPr id="281" name="n_1aveValue【市民会館】&#10;有形固定資産減価償却率"/>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158948</xdr:rowOff>
    </xdr:from>
    <xdr:ext cx="405111" cy="259045"/>
    <xdr:sp macro="" textlink="">
      <xdr:nvSpPr>
        <xdr:cNvPr id="282" name="n_2aveValue【市民会館】&#10;有形固定資産減価償却率"/>
        <xdr:cNvSpPr txBox="1"/>
      </xdr:nvSpPr>
      <xdr:spPr>
        <a:xfrm>
          <a:off x="2705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156590</xdr:rowOff>
    </xdr:from>
    <xdr:ext cx="405111" cy="259045"/>
    <xdr:sp macro="" textlink="">
      <xdr:nvSpPr>
        <xdr:cNvPr id="283" name="n_1mainValue【市民会館】&#10;有形固定資産減価償却率"/>
        <xdr:cNvSpPr txBox="1"/>
      </xdr:nvSpPr>
      <xdr:spPr>
        <a:xfrm>
          <a:off x="3582044" y="1798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27595</xdr:rowOff>
    </xdr:from>
    <xdr:ext cx="405111" cy="259045"/>
    <xdr:sp macro="" textlink="">
      <xdr:nvSpPr>
        <xdr:cNvPr id="284" name="n_2mainValue【市民会館】&#10;有形固定資産減価償却率"/>
        <xdr:cNvSpPr txBox="1"/>
      </xdr:nvSpPr>
      <xdr:spPr>
        <a:xfrm>
          <a:off x="2705744" y="18029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3" name="テキスト ボックス 29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4" name="直線コネクタ 29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95" name="テキスト ボックス 29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296" name="直線コネクタ 29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7" name="テキスト ボックス 29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8" name="直線コネクタ 29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9" name="テキスト ボックス 29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00" name="直線コネクタ 29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01" name="テキスト ボックス 30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2" name="直線コネクタ 30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3" name="テキスト ボックス 30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4" name="直線コネクタ 30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5" name="テキスト ボックス 30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6" name="直線コネクタ 30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7" name="テキスト ボックス 30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8" name="直線コネクタ 30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9" name="テキスト ボックス 30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94162</xdr:rowOff>
    </xdr:from>
    <xdr:to>
      <xdr:col>54</xdr:col>
      <xdr:colOff>189865</xdr:colOff>
      <xdr:row>108</xdr:row>
      <xdr:rowOff>95794</xdr:rowOff>
    </xdr:to>
    <xdr:cxnSp macro="">
      <xdr:nvCxnSpPr>
        <xdr:cNvPr id="311" name="直線コネクタ 310"/>
        <xdr:cNvCxnSpPr/>
      </xdr:nvCxnSpPr>
      <xdr:spPr>
        <a:xfrm flipV="1">
          <a:off x="10476865" y="1706771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312"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313" name="直線コネクタ 312"/>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40839</xdr:rowOff>
    </xdr:from>
    <xdr:ext cx="469744" cy="259045"/>
    <xdr:sp macro="" textlink="">
      <xdr:nvSpPr>
        <xdr:cNvPr id="314" name="【市民会館】&#10;一人当たり面積最大値テキスト"/>
        <xdr:cNvSpPr txBox="1"/>
      </xdr:nvSpPr>
      <xdr:spPr>
        <a:xfrm>
          <a:off x="10515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94162</xdr:rowOff>
    </xdr:from>
    <xdr:to>
      <xdr:col>55</xdr:col>
      <xdr:colOff>88900</xdr:colOff>
      <xdr:row>99</xdr:row>
      <xdr:rowOff>94162</xdr:rowOff>
    </xdr:to>
    <xdr:cxnSp macro="">
      <xdr:nvCxnSpPr>
        <xdr:cNvPr id="315" name="直線コネクタ 314"/>
        <xdr:cNvCxnSpPr/>
      </xdr:nvCxnSpPr>
      <xdr:spPr>
        <a:xfrm>
          <a:off x="10388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79301</xdr:rowOff>
    </xdr:from>
    <xdr:ext cx="469744" cy="259045"/>
    <xdr:sp macro="" textlink="">
      <xdr:nvSpPr>
        <xdr:cNvPr id="316" name="【市民会館】&#10;一人当たり面積平均値テキスト"/>
        <xdr:cNvSpPr txBox="1"/>
      </xdr:nvSpPr>
      <xdr:spPr>
        <a:xfrm>
          <a:off x="10515600" y="1791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317" name="フローチャート: 判断 316"/>
        <xdr:cNvSpPr/>
      </xdr:nvSpPr>
      <xdr:spPr>
        <a:xfrm>
          <a:off x="10426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17236</xdr:rowOff>
    </xdr:from>
    <xdr:to>
      <xdr:col>50</xdr:col>
      <xdr:colOff>165100</xdr:colOff>
      <xdr:row>105</xdr:row>
      <xdr:rowOff>118836</xdr:rowOff>
    </xdr:to>
    <xdr:sp macro="" textlink="">
      <xdr:nvSpPr>
        <xdr:cNvPr id="318" name="フローチャート: 判断 317"/>
        <xdr:cNvSpPr/>
      </xdr:nvSpPr>
      <xdr:spPr>
        <a:xfrm>
          <a:off x="958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79284</xdr:rowOff>
    </xdr:from>
    <xdr:to>
      <xdr:col>46</xdr:col>
      <xdr:colOff>38100</xdr:colOff>
      <xdr:row>104</xdr:row>
      <xdr:rowOff>9434</xdr:rowOff>
    </xdr:to>
    <xdr:sp macro="" textlink="">
      <xdr:nvSpPr>
        <xdr:cNvPr id="319" name="フローチャート: 判断 318"/>
        <xdr:cNvSpPr/>
      </xdr:nvSpPr>
      <xdr:spPr>
        <a:xfrm>
          <a:off x="8699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325" name="楕円 324"/>
        <xdr:cNvSpPr/>
      </xdr:nvSpPr>
      <xdr:spPr>
        <a:xfrm>
          <a:off x="10426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56078</xdr:rowOff>
    </xdr:from>
    <xdr:ext cx="469744" cy="259045"/>
    <xdr:sp macro="" textlink="">
      <xdr:nvSpPr>
        <xdr:cNvPr id="326" name="【市民会館】&#10;一人当たり面積該当値テキスト"/>
        <xdr:cNvSpPr txBox="1"/>
      </xdr:nvSpPr>
      <xdr:spPr>
        <a:xfrm>
          <a:off x="10515600" y="182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327" name="楕円 326"/>
        <xdr:cNvSpPr/>
      </xdr:nvSpPr>
      <xdr:spPr>
        <a:xfrm>
          <a:off x="958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128451</xdr:rowOff>
    </xdr:from>
    <xdr:to>
      <xdr:col>55</xdr:col>
      <xdr:colOff>0</xdr:colOff>
      <xdr:row>106</xdr:row>
      <xdr:rowOff>144780</xdr:rowOff>
    </xdr:to>
    <xdr:cxnSp macro="">
      <xdr:nvCxnSpPr>
        <xdr:cNvPr id="328" name="直線コネクタ 327"/>
        <xdr:cNvCxnSpPr/>
      </xdr:nvCxnSpPr>
      <xdr:spPr>
        <a:xfrm flipV="1">
          <a:off x="9639300" y="183021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129902</xdr:rowOff>
    </xdr:from>
    <xdr:to>
      <xdr:col>46</xdr:col>
      <xdr:colOff>38100</xdr:colOff>
      <xdr:row>107</xdr:row>
      <xdr:rowOff>60052</xdr:rowOff>
    </xdr:to>
    <xdr:sp macro="" textlink="">
      <xdr:nvSpPr>
        <xdr:cNvPr id="329" name="楕円 328"/>
        <xdr:cNvSpPr/>
      </xdr:nvSpPr>
      <xdr:spPr>
        <a:xfrm>
          <a:off x="8699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107</xdr:row>
      <xdr:rowOff>9252</xdr:rowOff>
    </xdr:to>
    <xdr:cxnSp macro="">
      <xdr:nvCxnSpPr>
        <xdr:cNvPr id="330" name="直線コネクタ 329"/>
        <xdr:cNvCxnSpPr/>
      </xdr:nvCxnSpPr>
      <xdr:spPr>
        <a:xfrm flipV="1">
          <a:off x="8750300" y="183184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135363</xdr:rowOff>
    </xdr:from>
    <xdr:ext cx="469744" cy="259045"/>
    <xdr:sp macro="" textlink="">
      <xdr:nvSpPr>
        <xdr:cNvPr id="331" name="n_1aveValue【市民会館】&#10;一人当たり面積"/>
        <xdr:cNvSpPr txBox="1"/>
      </xdr:nvSpPr>
      <xdr:spPr>
        <a:xfrm>
          <a:off x="9391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25961</xdr:rowOff>
    </xdr:from>
    <xdr:ext cx="469744" cy="259045"/>
    <xdr:sp macro="" textlink="">
      <xdr:nvSpPr>
        <xdr:cNvPr id="332" name="n_2aveValue【市民会館】&#10;一人当たり面積"/>
        <xdr:cNvSpPr txBox="1"/>
      </xdr:nvSpPr>
      <xdr:spPr>
        <a:xfrm>
          <a:off x="8515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333" name="n_1mainValue【市民会館】&#10;一人当たり面積"/>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51179</xdr:rowOff>
    </xdr:from>
    <xdr:ext cx="469744" cy="259045"/>
    <xdr:sp macro="" textlink="">
      <xdr:nvSpPr>
        <xdr:cNvPr id="334" name="n_2mainValue【市民会館】&#10;一人当たり面積"/>
        <xdr:cNvSpPr txBox="1"/>
      </xdr:nvSpPr>
      <xdr:spPr>
        <a:xfrm>
          <a:off x="8515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359" name="直線コネクタ 358"/>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360"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61" name="直線コネクタ 360"/>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2"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3" name="直線コネクタ 36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364"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365" name="フローチャート: 判断 364"/>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366" name="フローチャート: 判断 365"/>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367" name="フローチャート: 判断 366"/>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373" name="楕円 372"/>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374" name="【一般廃棄物処理施設】&#10;有形固定資産減価償却率該当値テキスト"/>
        <xdr:cNvSpPr txBox="1"/>
      </xdr:nvSpPr>
      <xdr:spPr>
        <a:xfrm>
          <a:off x="16357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375" name="楕円 374"/>
        <xdr:cNvSpPr/>
      </xdr:nvSpPr>
      <xdr:spPr>
        <a:xfrm>
          <a:off x="1543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37</xdr:row>
      <xdr:rowOff>139065</xdr:rowOff>
    </xdr:to>
    <xdr:cxnSp macro="">
      <xdr:nvCxnSpPr>
        <xdr:cNvPr id="376" name="直線コネクタ 375"/>
        <xdr:cNvCxnSpPr/>
      </xdr:nvCxnSpPr>
      <xdr:spPr>
        <a:xfrm flipV="1">
          <a:off x="15481300" y="64312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77" name="楕円 376"/>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139065</xdr:rowOff>
    </xdr:from>
    <xdr:to>
      <xdr:col>81</xdr:col>
      <xdr:colOff>50800</xdr:colOff>
      <xdr:row>38</xdr:row>
      <xdr:rowOff>19050</xdr:rowOff>
    </xdr:to>
    <xdr:cxnSp macro="">
      <xdr:nvCxnSpPr>
        <xdr:cNvPr id="378" name="直線コネクタ 377"/>
        <xdr:cNvCxnSpPr/>
      </xdr:nvCxnSpPr>
      <xdr:spPr>
        <a:xfrm flipV="1">
          <a:off x="14592300" y="64827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36212</xdr:rowOff>
    </xdr:from>
    <xdr:ext cx="405111" cy="259045"/>
    <xdr:sp macro="" textlink="">
      <xdr:nvSpPr>
        <xdr:cNvPr id="379"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652</xdr:rowOff>
    </xdr:from>
    <xdr:ext cx="405111" cy="259045"/>
    <xdr:sp macro="" textlink="">
      <xdr:nvSpPr>
        <xdr:cNvPr id="380" name="n_2aveValue【一般廃棄物処理施設】&#10;有形固定資産減価償却率"/>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34942</xdr:rowOff>
    </xdr:from>
    <xdr:ext cx="405111" cy="259045"/>
    <xdr:sp macro="" textlink="">
      <xdr:nvSpPr>
        <xdr:cNvPr id="381" name="n_1mainValue【一般廃棄物処理施設】&#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382" name="n_2main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3" name="直線コネクタ 39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94" name="テキスト ボックス 39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5" name="直線コネクタ 39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396" name="テキスト ボックス 395"/>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7" name="直線コネクタ 39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398" name="テキスト ボックス 397"/>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9" name="直線コネクタ 39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400" name="テキスト ボックス 399"/>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1" name="直線コネクタ 40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402" name="テキスト ボックス 401"/>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3" name="直線コネクタ 40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404" name="テキスト ボックス 403"/>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406" name="テキスト ボックス 405"/>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408" name="直線コネクタ 407"/>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409"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10" name="直線コネクタ 409"/>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411"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412" name="直線コネクタ 411"/>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5911</xdr:rowOff>
    </xdr:from>
    <xdr:ext cx="690189" cy="259045"/>
    <xdr:sp macro="" textlink="">
      <xdr:nvSpPr>
        <xdr:cNvPr id="413" name="【一般廃棄物処理施設】&#10;一人当たり有形固定資産（償却資産）額平均値テキスト"/>
        <xdr:cNvSpPr txBox="1"/>
      </xdr:nvSpPr>
      <xdr:spPr>
        <a:xfrm>
          <a:off x="22199600" y="7035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414" name="フローチャート: 判断 413"/>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415" name="フローチャート: 判断 414"/>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40143</xdr:rowOff>
    </xdr:from>
    <xdr:to>
      <xdr:col>107</xdr:col>
      <xdr:colOff>101600</xdr:colOff>
      <xdr:row>42</xdr:row>
      <xdr:rowOff>141743</xdr:rowOff>
    </xdr:to>
    <xdr:sp macro="" textlink="">
      <xdr:nvSpPr>
        <xdr:cNvPr id="416" name="フローチャート: 判断 415"/>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7" name="テキスト ボックス 4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8" name="テキスト ボックス 4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9" name="テキスト ボックス 4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0" name="テキスト ボックス 4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1" name="テキスト ボックス 4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38271</xdr:rowOff>
    </xdr:from>
    <xdr:to>
      <xdr:col>116</xdr:col>
      <xdr:colOff>114300</xdr:colOff>
      <xdr:row>42</xdr:row>
      <xdr:rowOff>139871</xdr:rowOff>
    </xdr:to>
    <xdr:sp macro="" textlink="">
      <xdr:nvSpPr>
        <xdr:cNvPr id="422" name="楕円 421"/>
        <xdr:cNvSpPr/>
      </xdr:nvSpPr>
      <xdr:spPr>
        <a:xfrm>
          <a:off x="22110700" y="72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132912</xdr:rowOff>
    </xdr:from>
    <xdr:ext cx="599010" cy="259045"/>
    <xdr:sp macro="" textlink="">
      <xdr:nvSpPr>
        <xdr:cNvPr id="423" name="【一般廃棄物処理施設】&#10;一人当たり有形固定資産（償却資産）額該当値テキスト"/>
        <xdr:cNvSpPr txBox="1"/>
      </xdr:nvSpPr>
      <xdr:spPr>
        <a:xfrm>
          <a:off x="22199600" y="716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38337</xdr:rowOff>
    </xdr:from>
    <xdr:to>
      <xdr:col>112</xdr:col>
      <xdr:colOff>38100</xdr:colOff>
      <xdr:row>42</xdr:row>
      <xdr:rowOff>139937</xdr:rowOff>
    </xdr:to>
    <xdr:sp macro="" textlink="">
      <xdr:nvSpPr>
        <xdr:cNvPr id="424" name="楕円 423"/>
        <xdr:cNvSpPr/>
      </xdr:nvSpPr>
      <xdr:spPr>
        <a:xfrm>
          <a:off x="21272500" y="723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89071</xdr:rowOff>
    </xdr:from>
    <xdr:to>
      <xdr:col>116</xdr:col>
      <xdr:colOff>63500</xdr:colOff>
      <xdr:row>42</xdr:row>
      <xdr:rowOff>89137</xdr:rowOff>
    </xdr:to>
    <xdr:cxnSp macro="">
      <xdr:nvCxnSpPr>
        <xdr:cNvPr id="425" name="直線コネクタ 424"/>
        <xdr:cNvCxnSpPr/>
      </xdr:nvCxnSpPr>
      <xdr:spPr>
        <a:xfrm flipV="1">
          <a:off x="21323300" y="7289971"/>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38502</xdr:rowOff>
    </xdr:from>
    <xdr:to>
      <xdr:col>107</xdr:col>
      <xdr:colOff>101600</xdr:colOff>
      <xdr:row>42</xdr:row>
      <xdr:rowOff>140102</xdr:rowOff>
    </xdr:to>
    <xdr:sp macro="" textlink="">
      <xdr:nvSpPr>
        <xdr:cNvPr id="426" name="楕円 425"/>
        <xdr:cNvSpPr/>
      </xdr:nvSpPr>
      <xdr:spPr>
        <a:xfrm>
          <a:off x="20383500" y="72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89137</xdr:rowOff>
    </xdr:from>
    <xdr:to>
      <xdr:col>111</xdr:col>
      <xdr:colOff>177800</xdr:colOff>
      <xdr:row>42</xdr:row>
      <xdr:rowOff>89302</xdr:rowOff>
    </xdr:to>
    <xdr:cxnSp macro="">
      <xdr:nvCxnSpPr>
        <xdr:cNvPr id="427" name="直線コネクタ 426"/>
        <xdr:cNvCxnSpPr/>
      </xdr:nvCxnSpPr>
      <xdr:spPr>
        <a:xfrm flipV="1">
          <a:off x="20434300" y="7290037"/>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10505</xdr:colOff>
      <xdr:row>40</xdr:row>
      <xdr:rowOff>141379</xdr:rowOff>
    </xdr:from>
    <xdr:ext cx="690189" cy="259045"/>
    <xdr:sp macro="" textlink="">
      <xdr:nvSpPr>
        <xdr:cNvPr id="428"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132870</xdr:rowOff>
    </xdr:from>
    <xdr:ext cx="534377" cy="259045"/>
    <xdr:sp macro="" textlink="">
      <xdr:nvSpPr>
        <xdr:cNvPr id="429" name="n_2aveValue【一般廃棄物処理施設】&#10;一人当たり有形固定資産（償却資産）額"/>
        <xdr:cNvSpPr txBox="1"/>
      </xdr:nvSpPr>
      <xdr:spPr>
        <a:xfrm>
          <a:off x="20167111" y="733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131064</xdr:rowOff>
    </xdr:from>
    <xdr:ext cx="599010" cy="259045"/>
    <xdr:sp macro="" textlink="">
      <xdr:nvSpPr>
        <xdr:cNvPr id="430" name="n_1mainValue【一般廃棄物処理施設】&#10;一人当たり有形固定資産（償却資産）額"/>
        <xdr:cNvSpPr txBox="1"/>
      </xdr:nvSpPr>
      <xdr:spPr>
        <a:xfrm>
          <a:off x="21011095" y="733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156629</xdr:rowOff>
    </xdr:from>
    <xdr:ext cx="599010" cy="259045"/>
    <xdr:sp macro="" textlink="">
      <xdr:nvSpPr>
        <xdr:cNvPr id="431" name="n_2mainValue【一般廃棄物処理施設】&#10;一人当たり有形固定資産（償却資産）額"/>
        <xdr:cNvSpPr txBox="1"/>
      </xdr:nvSpPr>
      <xdr:spPr>
        <a:xfrm>
          <a:off x="20134795" y="701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2" name="テキスト ボックス 44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3" name="直線コネクタ 44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4" name="テキスト ボックス 44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5" name="直線コネクタ 44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6" name="テキスト ボックス 44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7" name="直線コネクタ 44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8" name="テキスト ボックス 44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9" name="直線コネクタ 44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0" name="テキスト ボックス 44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1" name="直線コネクタ 45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2" name="テキスト ボックス 45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3" name="直線コネクタ 4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4" name="テキスト ボックス 45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456" name="直線コネクタ 455"/>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57"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58" name="直線コネクタ 457"/>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459"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460" name="直線コネクタ 459"/>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78757</xdr:rowOff>
    </xdr:from>
    <xdr:ext cx="405111" cy="259045"/>
    <xdr:sp macro="" textlink="">
      <xdr:nvSpPr>
        <xdr:cNvPr id="461" name="【保健センター・保健所】&#10;有形固定資産減価償却率平均値テキスト"/>
        <xdr:cNvSpPr txBox="1"/>
      </xdr:nvSpPr>
      <xdr:spPr>
        <a:xfrm>
          <a:off x="16357600" y="1036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62" name="フローチャート: 判断 461"/>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463" name="フローチャート: 判断 462"/>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57785</xdr:rowOff>
    </xdr:from>
    <xdr:to>
      <xdr:col>76</xdr:col>
      <xdr:colOff>165100</xdr:colOff>
      <xdr:row>61</xdr:row>
      <xdr:rowOff>159385</xdr:rowOff>
    </xdr:to>
    <xdr:sp macro="" textlink="">
      <xdr:nvSpPr>
        <xdr:cNvPr id="464" name="フローチャート: 判断 463"/>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5" name="テキスト ボックス 4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6" name="テキスト ボックス 4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7" name="テキスト ボックス 4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8" name="テキスト ボックス 4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9" name="テキスト ボックス 4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25400</xdr:rowOff>
    </xdr:from>
    <xdr:to>
      <xdr:col>85</xdr:col>
      <xdr:colOff>177800</xdr:colOff>
      <xdr:row>62</xdr:row>
      <xdr:rowOff>127000</xdr:rowOff>
    </xdr:to>
    <xdr:sp macro="" textlink="">
      <xdr:nvSpPr>
        <xdr:cNvPr id="470" name="楕円 469"/>
        <xdr:cNvSpPr/>
      </xdr:nvSpPr>
      <xdr:spPr>
        <a:xfrm>
          <a:off x="16268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3827</xdr:rowOff>
    </xdr:from>
    <xdr:ext cx="405111" cy="259045"/>
    <xdr:sp macro="" textlink="">
      <xdr:nvSpPr>
        <xdr:cNvPr id="471" name="【保健センター・保健所】&#10;有形固定資産減価償却率該当値テキスト"/>
        <xdr:cNvSpPr txBox="1"/>
      </xdr:nvSpPr>
      <xdr:spPr>
        <a:xfrm>
          <a:off x="16357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472" name="楕円 471"/>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76200</xdr:rowOff>
    </xdr:from>
    <xdr:to>
      <xdr:col>85</xdr:col>
      <xdr:colOff>127000</xdr:colOff>
      <xdr:row>62</xdr:row>
      <xdr:rowOff>114300</xdr:rowOff>
    </xdr:to>
    <xdr:cxnSp macro="">
      <xdr:nvCxnSpPr>
        <xdr:cNvPr id="473" name="直線コネクタ 472"/>
        <xdr:cNvCxnSpPr/>
      </xdr:nvCxnSpPr>
      <xdr:spPr>
        <a:xfrm flipV="1">
          <a:off x="15481300" y="1070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101600</xdr:rowOff>
    </xdr:from>
    <xdr:to>
      <xdr:col>76</xdr:col>
      <xdr:colOff>165100</xdr:colOff>
      <xdr:row>63</xdr:row>
      <xdr:rowOff>31750</xdr:rowOff>
    </xdr:to>
    <xdr:sp macro="" textlink="">
      <xdr:nvSpPr>
        <xdr:cNvPr id="474" name="楕円 473"/>
        <xdr:cNvSpPr/>
      </xdr:nvSpPr>
      <xdr:spPr>
        <a:xfrm>
          <a:off x="14541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152400</xdr:rowOff>
    </xdr:to>
    <xdr:cxnSp macro="">
      <xdr:nvCxnSpPr>
        <xdr:cNvPr id="475" name="直線コネクタ 474"/>
        <xdr:cNvCxnSpPr/>
      </xdr:nvCxnSpPr>
      <xdr:spPr>
        <a:xfrm flipV="1">
          <a:off x="14592300" y="1074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149242</xdr:rowOff>
    </xdr:from>
    <xdr:ext cx="405111" cy="259045"/>
    <xdr:sp macro="" textlink="">
      <xdr:nvSpPr>
        <xdr:cNvPr id="476" name="n_1aveValue【保健センター・保健所】&#10;有形固定資産減価償却率"/>
        <xdr:cNvSpPr txBox="1"/>
      </xdr:nvSpPr>
      <xdr:spPr>
        <a:xfrm>
          <a:off x="15266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4462</xdr:rowOff>
    </xdr:from>
    <xdr:ext cx="405111" cy="259045"/>
    <xdr:sp macro="" textlink="">
      <xdr:nvSpPr>
        <xdr:cNvPr id="477"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478"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22877</xdr:rowOff>
    </xdr:from>
    <xdr:ext cx="405111" cy="259045"/>
    <xdr:sp macro="" textlink="">
      <xdr:nvSpPr>
        <xdr:cNvPr id="479" name="n_2mainValue【保健センター・保健所】&#10;有形固定資産減価償却率"/>
        <xdr:cNvSpPr txBox="1"/>
      </xdr:nvSpPr>
      <xdr:spPr>
        <a:xfrm>
          <a:off x="14389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0" name="正方形/長方形 4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1" name="正方形/長方形 4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2" name="正方形/長方形 4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3" name="正方形/長方形 4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4" name="正方形/長方形 4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5" name="正方形/長方形 4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6" name="正方形/長方形 4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7" name="正方形/長方形 4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8" name="テキスト ボックス 4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9" name="直線コネクタ 4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0" name="直線コネクタ 48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1" name="テキスト ボックス 49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2" name="直線コネクタ 49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3" name="テキスト ボックス 49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4" name="直線コネクタ 49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5" name="テキスト ボックス 49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6" name="直線コネクタ 49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7" name="テキスト ボックス 49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8" name="直線コネクタ 49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9" name="テキスト ボックス 49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503" name="直線コネクタ 502"/>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504"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505" name="直線コネクタ 504"/>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506"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507" name="直線コネクタ 506"/>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101617</xdr:rowOff>
    </xdr:from>
    <xdr:ext cx="469744" cy="259045"/>
    <xdr:sp macro="" textlink="">
      <xdr:nvSpPr>
        <xdr:cNvPr id="508" name="【保健センター・保健所】&#10;一人当たり面積平均値テキスト"/>
        <xdr:cNvSpPr txBox="1"/>
      </xdr:nvSpPr>
      <xdr:spPr>
        <a:xfrm>
          <a:off x="22199600" y="1056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509" name="フローチャート: 判断 508"/>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510" name="フローチャート: 判断 509"/>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52070</xdr:rowOff>
    </xdr:from>
    <xdr:to>
      <xdr:col>107</xdr:col>
      <xdr:colOff>101600</xdr:colOff>
      <xdr:row>62</xdr:row>
      <xdr:rowOff>153670</xdr:rowOff>
    </xdr:to>
    <xdr:sp macro="" textlink="">
      <xdr:nvSpPr>
        <xdr:cNvPr id="511" name="フローチャート: 判断 510"/>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168275</xdr:rowOff>
    </xdr:from>
    <xdr:to>
      <xdr:col>116</xdr:col>
      <xdr:colOff>114300</xdr:colOff>
      <xdr:row>63</xdr:row>
      <xdr:rowOff>98425</xdr:rowOff>
    </xdr:to>
    <xdr:sp macro="" textlink="">
      <xdr:nvSpPr>
        <xdr:cNvPr id="517" name="楕円 516"/>
        <xdr:cNvSpPr/>
      </xdr:nvSpPr>
      <xdr:spPr>
        <a:xfrm>
          <a:off x="221107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83202</xdr:rowOff>
    </xdr:from>
    <xdr:ext cx="469744" cy="259045"/>
    <xdr:sp macro="" textlink="">
      <xdr:nvSpPr>
        <xdr:cNvPr id="518" name="【保健センター・保健所】&#10;一人当たり面積該当値テキスト"/>
        <xdr:cNvSpPr txBox="1"/>
      </xdr:nvSpPr>
      <xdr:spPr>
        <a:xfrm>
          <a:off x="22199600" y="1071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xdr:rowOff>
    </xdr:from>
    <xdr:to>
      <xdr:col>112</xdr:col>
      <xdr:colOff>38100</xdr:colOff>
      <xdr:row>63</xdr:row>
      <xdr:rowOff>102235</xdr:rowOff>
    </xdr:to>
    <xdr:sp macro="" textlink="">
      <xdr:nvSpPr>
        <xdr:cNvPr id="519" name="楕円 518"/>
        <xdr:cNvSpPr/>
      </xdr:nvSpPr>
      <xdr:spPr>
        <a:xfrm>
          <a:off x="21272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47625</xdr:rowOff>
    </xdr:from>
    <xdr:to>
      <xdr:col>116</xdr:col>
      <xdr:colOff>63500</xdr:colOff>
      <xdr:row>63</xdr:row>
      <xdr:rowOff>51435</xdr:rowOff>
    </xdr:to>
    <xdr:cxnSp macro="">
      <xdr:nvCxnSpPr>
        <xdr:cNvPr id="520" name="直線コネクタ 519"/>
        <xdr:cNvCxnSpPr/>
      </xdr:nvCxnSpPr>
      <xdr:spPr>
        <a:xfrm flipV="1">
          <a:off x="21323300" y="108489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xdr:rowOff>
    </xdr:from>
    <xdr:to>
      <xdr:col>107</xdr:col>
      <xdr:colOff>101600</xdr:colOff>
      <xdr:row>63</xdr:row>
      <xdr:rowOff>111760</xdr:rowOff>
    </xdr:to>
    <xdr:sp macro="" textlink="">
      <xdr:nvSpPr>
        <xdr:cNvPr id="521" name="楕円 520"/>
        <xdr:cNvSpPr/>
      </xdr:nvSpPr>
      <xdr:spPr>
        <a:xfrm>
          <a:off x="20383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51435</xdr:rowOff>
    </xdr:from>
    <xdr:to>
      <xdr:col>111</xdr:col>
      <xdr:colOff>177800</xdr:colOff>
      <xdr:row>63</xdr:row>
      <xdr:rowOff>60960</xdr:rowOff>
    </xdr:to>
    <xdr:cxnSp macro="">
      <xdr:nvCxnSpPr>
        <xdr:cNvPr id="522" name="直線コネクタ 521"/>
        <xdr:cNvCxnSpPr/>
      </xdr:nvCxnSpPr>
      <xdr:spPr>
        <a:xfrm flipV="1">
          <a:off x="20434300" y="10852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27322</xdr:rowOff>
    </xdr:from>
    <xdr:ext cx="469744" cy="259045"/>
    <xdr:sp macro="" textlink="">
      <xdr:nvSpPr>
        <xdr:cNvPr id="523" name="n_1aveValue【保健センター・保健所】&#10;一人当たり面積"/>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170197</xdr:rowOff>
    </xdr:from>
    <xdr:ext cx="469744" cy="259045"/>
    <xdr:sp macro="" textlink="">
      <xdr:nvSpPr>
        <xdr:cNvPr id="524" name="n_2ave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93362</xdr:rowOff>
    </xdr:from>
    <xdr:ext cx="469744" cy="259045"/>
    <xdr:sp macro="" textlink="">
      <xdr:nvSpPr>
        <xdr:cNvPr id="525" name="n_1mainValue【保健センター・保健所】&#10;一人当たり面積"/>
        <xdr:cNvSpPr txBox="1"/>
      </xdr:nvSpPr>
      <xdr:spPr>
        <a:xfrm>
          <a:off x="2107572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102887</xdr:rowOff>
    </xdr:from>
    <xdr:ext cx="469744" cy="259045"/>
    <xdr:sp macro="" textlink="">
      <xdr:nvSpPr>
        <xdr:cNvPr id="526" name="n_2mainValue【保健センター・保健所】&#10;一人当たり面積"/>
        <xdr:cNvSpPr txBox="1"/>
      </xdr:nvSpPr>
      <xdr:spPr>
        <a:xfrm>
          <a:off x="20199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552" name="直線コネクタ 551"/>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553"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554" name="直線コネクタ 553"/>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555"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556" name="直線コネクタ 555"/>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147338</xdr:rowOff>
    </xdr:from>
    <xdr:ext cx="405111" cy="259045"/>
    <xdr:sp macro="" textlink="">
      <xdr:nvSpPr>
        <xdr:cNvPr id="557" name="【消防施設】&#10;有形固定資産減価償却率平均値テキスト"/>
        <xdr:cNvSpPr txBox="1"/>
      </xdr:nvSpPr>
      <xdr:spPr>
        <a:xfrm>
          <a:off x="16357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558" name="フローチャート: 判断 557"/>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559" name="フローチャート: 判断 558"/>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560" name="フローチャート: 判断 559"/>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113030</xdr:rowOff>
    </xdr:from>
    <xdr:to>
      <xdr:col>85</xdr:col>
      <xdr:colOff>177800</xdr:colOff>
      <xdr:row>84</xdr:row>
      <xdr:rowOff>43180</xdr:rowOff>
    </xdr:to>
    <xdr:sp macro="" textlink="">
      <xdr:nvSpPr>
        <xdr:cNvPr id="566" name="楕円 565"/>
        <xdr:cNvSpPr/>
      </xdr:nvSpPr>
      <xdr:spPr>
        <a:xfrm>
          <a:off x="16268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91457</xdr:rowOff>
    </xdr:from>
    <xdr:ext cx="405111" cy="259045"/>
    <xdr:sp macro="" textlink="">
      <xdr:nvSpPr>
        <xdr:cNvPr id="567" name="【消防施設】&#10;有形固定資産減価償却率該当値テキスト"/>
        <xdr:cNvSpPr txBox="1"/>
      </xdr:nvSpPr>
      <xdr:spPr>
        <a:xfrm>
          <a:off x="16357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144055</xdr:rowOff>
    </xdr:from>
    <xdr:to>
      <xdr:col>81</xdr:col>
      <xdr:colOff>101600</xdr:colOff>
      <xdr:row>84</xdr:row>
      <xdr:rowOff>74205</xdr:rowOff>
    </xdr:to>
    <xdr:sp macro="" textlink="">
      <xdr:nvSpPr>
        <xdr:cNvPr id="568" name="楕円 567"/>
        <xdr:cNvSpPr/>
      </xdr:nvSpPr>
      <xdr:spPr>
        <a:xfrm>
          <a:off x="15430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163830</xdr:rowOff>
    </xdr:from>
    <xdr:to>
      <xdr:col>85</xdr:col>
      <xdr:colOff>127000</xdr:colOff>
      <xdr:row>84</xdr:row>
      <xdr:rowOff>23405</xdr:rowOff>
    </xdr:to>
    <xdr:cxnSp macro="">
      <xdr:nvCxnSpPr>
        <xdr:cNvPr id="569" name="直線コネクタ 568"/>
        <xdr:cNvCxnSpPr/>
      </xdr:nvCxnSpPr>
      <xdr:spPr>
        <a:xfrm flipV="1">
          <a:off x="15481300" y="1439418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3629</xdr:rowOff>
    </xdr:from>
    <xdr:to>
      <xdr:col>76</xdr:col>
      <xdr:colOff>165100</xdr:colOff>
      <xdr:row>84</xdr:row>
      <xdr:rowOff>105229</xdr:rowOff>
    </xdr:to>
    <xdr:sp macro="" textlink="">
      <xdr:nvSpPr>
        <xdr:cNvPr id="570" name="楕円 569"/>
        <xdr:cNvSpPr/>
      </xdr:nvSpPr>
      <xdr:spPr>
        <a:xfrm>
          <a:off x="14541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23405</xdr:rowOff>
    </xdr:from>
    <xdr:to>
      <xdr:col>81</xdr:col>
      <xdr:colOff>50800</xdr:colOff>
      <xdr:row>84</xdr:row>
      <xdr:rowOff>54429</xdr:rowOff>
    </xdr:to>
    <xdr:cxnSp macro="">
      <xdr:nvCxnSpPr>
        <xdr:cNvPr id="571" name="直線コネクタ 570"/>
        <xdr:cNvCxnSpPr/>
      </xdr:nvCxnSpPr>
      <xdr:spPr>
        <a:xfrm flipV="1">
          <a:off x="14592300" y="144252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45011</xdr:rowOff>
    </xdr:from>
    <xdr:ext cx="405111" cy="259045"/>
    <xdr:sp macro="" textlink="">
      <xdr:nvSpPr>
        <xdr:cNvPr id="572" name="n_1ave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115225</xdr:rowOff>
    </xdr:from>
    <xdr:ext cx="405111" cy="259045"/>
    <xdr:sp macro="" textlink="">
      <xdr:nvSpPr>
        <xdr:cNvPr id="573"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65332</xdr:rowOff>
    </xdr:from>
    <xdr:ext cx="405111" cy="259045"/>
    <xdr:sp macro="" textlink="">
      <xdr:nvSpPr>
        <xdr:cNvPr id="574" name="n_1mainValue【消防施設】&#10;有形固定資産減価償却率"/>
        <xdr:cNvSpPr txBox="1"/>
      </xdr:nvSpPr>
      <xdr:spPr>
        <a:xfrm>
          <a:off x="152660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96356</xdr:rowOff>
    </xdr:from>
    <xdr:ext cx="405111" cy="259045"/>
    <xdr:sp macro="" textlink="">
      <xdr:nvSpPr>
        <xdr:cNvPr id="575" name="n_2mainValue【消防施設】&#10;有形固定資産減価償却率"/>
        <xdr:cNvSpPr txBox="1"/>
      </xdr:nvSpPr>
      <xdr:spPr>
        <a:xfrm>
          <a:off x="14389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597" name="直線コネクタ 596"/>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598"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599" name="直線コネクタ 598"/>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600"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601" name="直線コネクタ 600"/>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602" name="【消防施設】&#10;一人当たり面積平均値テキスト"/>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603" name="フローチャート: 判断 602"/>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604" name="フローチャート: 判断 603"/>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99313</xdr:rowOff>
    </xdr:from>
    <xdr:to>
      <xdr:col>107</xdr:col>
      <xdr:colOff>101600</xdr:colOff>
      <xdr:row>86</xdr:row>
      <xdr:rowOff>29463</xdr:rowOff>
    </xdr:to>
    <xdr:sp macro="" textlink="">
      <xdr:nvSpPr>
        <xdr:cNvPr id="605" name="フローチャート: 判断 604"/>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45822</xdr:rowOff>
    </xdr:from>
    <xdr:to>
      <xdr:col>116</xdr:col>
      <xdr:colOff>114300</xdr:colOff>
      <xdr:row>85</xdr:row>
      <xdr:rowOff>147422</xdr:rowOff>
    </xdr:to>
    <xdr:sp macro="" textlink="">
      <xdr:nvSpPr>
        <xdr:cNvPr id="611" name="楕円 610"/>
        <xdr:cNvSpPr/>
      </xdr:nvSpPr>
      <xdr:spPr>
        <a:xfrm>
          <a:off x="22110700" y="146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5199</xdr:rowOff>
    </xdr:from>
    <xdr:ext cx="469744" cy="259045"/>
    <xdr:sp macro="" textlink="">
      <xdr:nvSpPr>
        <xdr:cNvPr id="612" name="【消防施設】&#10;一人当たり面積該当値テキスト"/>
        <xdr:cNvSpPr txBox="1"/>
      </xdr:nvSpPr>
      <xdr:spPr>
        <a:xfrm>
          <a:off x="22199600" y="1440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48107</xdr:rowOff>
    </xdr:from>
    <xdr:to>
      <xdr:col>112</xdr:col>
      <xdr:colOff>38100</xdr:colOff>
      <xdr:row>85</xdr:row>
      <xdr:rowOff>149707</xdr:rowOff>
    </xdr:to>
    <xdr:sp macro="" textlink="">
      <xdr:nvSpPr>
        <xdr:cNvPr id="613" name="楕円 612"/>
        <xdr:cNvSpPr/>
      </xdr:nvSpPr>
      <xdr:spPr>
        <a:xfrm>
          <a:off x="21272500" y="146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96622</xdr:rowOff>
    </xdr:from>
    <xdr:to>
      <xdr:col>116</xdr:col>
      <xdr:colOff>63500</xdr:colOff>
      <xdr:row>85</xdr:row>
      <xdr:rowOff>98907</xdr:rowOff>
    </xdr:to>
    <xdr:cxnSp macro="">
      <xdr:nvCxnSpPr>
        <xdr:cNvPr id="614" name="直線コネクタ 613"/>
        <xdr:cNvCxnSpPr/>
      </xdr:nvCxnSpPr>
      <xdr:spPr>
        <a:xfrm flipV="1">
          <a:off x="21323300" y="1466987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53136</xdr:rowOff>
    </xdr:from>
    <xdr:to>
      <xdr:col>107</xdr:col>
      <xdr:colOff>101600</xdr:colOff>
      <xdr:row>85</xdr:row>
      <xdr:rowOff>154736</xdr:rowOff>
    </xdr:to>
    <xdr:sp macro="" textlink="">
      <xdr:nvSpPr>
        <xdr:cNvPr id="615" name="楕円 614"/>
        <xdr:cNvSpPr/>
      </xdr:nvSpPr>
      <xdr:spPr>
        <a:xfrm>
          <a:off x="20383500" y="1462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98907</xdr:rowOff>
    </xdr:from>
    <xdr:to>
      <xdr:col>111</xdr:col>
      <xdr:colOff>177800</xdr:colOff>
      <xdr:row>85</xdr:row>
      <xdr:rowOff>103936</xdr:rowOff>
    </xdr:to>
    <xdr:cxnSp macro="">
      <xdr:nvCxnSpPr>
        <xdr:cNvPr id="616" name="直線コネクタ 615"/>
        <xdr:cNvCxnSpPr/>
      </xdr:nvCxnSpPr>
      <xdr:spPr>
        <a:xfrm flipV="1">
          <a:off x="20434300" y="1467215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168724</xdr:rowOff>
    </xdr:from>
    <xdr:ext cx="469744" cy="259045"/>
    <xdr:sp macro="" textlink="">
      <xdr:nvSpPr>
        <xdr:cNvPr id="617" name="n_1aveValue【消防施設】&#10;一人当たり面積"/>
        <xdr:cNvSpPr txBox="1"/>
      </xdr:nvSpPr>
      <xdr:spPr>
        <a:xfrm>
          <a:off x="210757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618" name="n_2aveValue【消防施設】&#10;一人当たり面積"/>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166234</xdr:rowOff>
    </xdr:from>
    <xdr:ext cx="469744" cy="259045"/>
    <xdr:sp macro="" textlink="">
      <xdr:nvSpPr>
        <xdr:cNvPr id="619" name="n_1mainValue【消防施設】&#10;一人当たり面積"/>
        <xdr:cNvSpPr txBox="1"/>
      </xdr:nvSpPr>
      <xdr:spPr>
        <a:xfrm>
          <a:off x="21075727" y="1439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171263</xdr:rowOff>
    </xdr:from>
    <xdr:ext cx="469744" cy="259045"/>
    <xdr:sp macro="" textlink="">
      <xdr:nvSpPr>
        <xdr:cNvPr id="620" name="n_2mainValue【消防施設】&#10;一人当たり面積"/>
        <xdr:cNvSpPr txBox="1"/>
      </xdr:nvSpPr>
      <xdr:spPr>
        <a:xfrm>
          <a:off x="20199427" y="1440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1" name="直線コネクタ 6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2" name="テキスト ボックス 63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3" name="直線コネクタ 6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4" name="テキスト ボックス 6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5" name="直線コネクタ 6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6" name="テキスト ボックス 6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7" name="直線コネクタ 6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8" name="テキスト ボックス 6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9" name="直線コネクタ 6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0" name="テキスト ボックス 6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1" name="直線コネクタ 6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2" name="テキスト ボックス 64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4" name="テキスト ボックス 6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646" name="直線コネクタ 645"/>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647"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648" name="直線コネクタ 647"/>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0" name="直線コネクタ 64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64606</xdr:rowOff>
    </xdr:from>
    <xdr:ext cx="405111" cy="259045"/>
    <xdr:sp macro="" textlink="">
      <xdr:nvSpPr>
        <xdr:cNvPr id="651" name="【庁舎】&#10;有形固定資産減価償却率平均値テキスト"/>
        <xdr:cNvSpPr txBox="1"/>
      </xdr:nvSpPr>
      <xdr:spPr>
        <a:xfrm>
          <a:off x="16357600" y="17552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652" name="フローチャート: 判断 651"/>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653" name="フローチャート: 判断 652"/>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76019</xdr:rowOff>
    </xdr:from>
    <xdr:to>
      <xdr:col>76</xdr:col>
      <xdr:colOff>165100</xdr:colOff>
      <xdr:row>104</xdr:row>
      <xdr:rowOff>6169</xdr:rowOff>
    </xdr:to>
    <xdr:sp macro="" textlink="">
      <xdr:nvSpPr>
        <xdr:cNvPr id="654" name="フローチャート: 判断 653"/>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660" name="楕円 659"/>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28320</xdr:rowOff>
    </xdr:from>
    <xdr:ext cx="405111" cy="259045"/>
    <xdr:sp macro="" textlink="">
      <xdr:nvSpPr>
        <xdr:cNvPr id="661" name="【庁舎】&#10;有形固定資産減価償却率該当値テキスト"/>
        <xdr:cNvSpPr txBox="1"/>
      </xdr:nvSpPr>
      <xdr:spPr>
        <a:xfrm>
          <a:off x="16357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662" name="楕円 661"/>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100693</xdr:rowOff>
    </xdr:from>
    <xdr:to>
      <xdr:col>85</xdr:col>
      <xdr:colOff>127000</xdr:colOff>
      <xdr:row>105</xdr:row>
      <xdr:rowOff>133350</xdr:rowOff>
    </xdr:to>
    <xdr:cxnSp macro="">
      <xdr:nvCxnSpPr>
        <xdr:cNvPr id="663" name="直線コネクタ 662"/>
        <xdr:cNvCxnSpPr/>
      </xdr:nvCxnSpPr>
      <xdr:spPr>
        <a:xfrm flipV="1">
          <a:off x="15481300" y="1810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64" name="楕円 663"/>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105</xdr:row>
      <xdr:rowOff>166007</xdr:rowOff>
    </xdr:to>
    <xdr:cxnSp macro="">
      <xdr:nvCxnSpPr>
        <xdr:cNvPr id="665" name="直線コネクタ 664"/>
        <xdr:cNvCxnSpPr/>
      </xdr:nvCxnSpPr>
      <xdr:spPr>
        <a:xfrm flipV="1">
          <a:off x="14592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125565</xdr:rowOff>
    </xdr:from>
    <xdr:ext cx="405111" cy="259045"/>
    <xdr:sp macro="" textlink="">
      <xdr:nvSpPr>
        <xdr:cNvPr id="666" name="n_1ave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22696</xdr:rowOff>
    </xdr:from>
    <xdr:ext cx="405111" cy="259045"/>
    <xdr:sp macro="" textlink="">
      <xdr:nvSpPr>
        <xdr:cNvPr id="667" name="n_2ave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668" name="n_1mainValue【庁舎】&#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669" name="n_2mainValue【庁舎】&#10;有形固定資産減価償却率"/>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5" name="テキスト ボックス 6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7" name="テキスト ボックス 6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9" name="テキスト ボックス 6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1" name="テキスト ボックス 69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693" name="直線コネクタ 692"/>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694"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695" name="直線コネクタ 694"/>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696"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697" name="直線コネクタ 696"/>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698"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699" name="フローチャート: 判断 698"/>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700" name="フローチャート: 判断 699"/>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13399</xdr:rowOff>
    </xdr:from>
    <xdr:to>
      <xdr:col>107</xdr:col>
      <xdr:colOff>101600</xdr:colOff>
      <xdr:row>108</xdr:row>
      <xdr:rowOff>114999</xdr:rowOff>
    </xdr:to>
    <xdr:sp macro="" textlink="">
      <xdr:nvSpPr>
        <xdr:cNvPr id="701" name="フローチャート: 判断 700"/>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86170</xdr:rowOff>
    </xdr:from>
    <xdr:to>
      <xdr:col>116</xdr:col>
      <xdr:colOff>114300</xdr:colOff>
      <xdr:row>108</xdr:row>
      <xdr:rowOff>16320</xdr:rowOff>
    </xdr:to>
    <xdr:sp macro="" textlink="">
      <xdr:nvSpPr>
        <xdr:cNvPr id="707" name="楕円 706"/>
        <xdr:cNvSpPr/>
      </xdr:nvSpPr>
      <xdr:spPr>
        <a:xfrm>
          <a:off x="22110700" y="1843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109047</xdr:rowOff>
    </xdr:from>
    <xdr:ext cx="469744" cy="259045"/>
    <xdr:sp macro="" textlink="">
      <xdr:nvSpPr>
        <xdr:cNvPr id="708" name="【庁舎】&#10;一人当たり面積該当値テキスト"/>
        <xdr:cNvSpPr txBox="1"/>
      </xdr:nvSpPr>
      <xdr:spPr>
        <a:xfrm>
          <a:off x="22199600" y="1828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89788</xdr:rowOff>
    </xdr:from>
    <xdr:to>
      <xdr:col>112</xdr:col>
      <xdr:colOff>38100</xdr:colOff>
      <xdr:row>108</xdr:row>
      <xdr:rowOff>19938</xdr:rowOff>
    </xdr:to>
    <xdr:sp macro="" textlink="">
      <xdr:nvSpPr>
        <xdr:cNvPr id="709" name="楕円 708"/>
        <xdr:cNvSpPr/>
      </xdr:nvSpPr>
      <xdr:spPr>
        <a:xfrm>
          <a:off x="21272500" y="184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136970</xdr:rowOff>
    </xdr:from>
    <xdr:to>
      <xdr:col>116</xdr:col>
      <xdr:colOff>63500</xdr:colOff>
      <xdr:row>107</xdr:row>
      <xdr:rowOff>140588</xdr:rowOff>
    </xdr:to>
    <xdr:cxnSp macro="">
      <xdr:nvCxnSpPr>
        <xdr:cNvPr id="710" name="直線コネクタ 709"/>
        <xdr:cNvCxnSpPr/>
      </xdr:nvCxnSpPr>
      <xdr:spPr>
        <a:xfrm flipV="1">
          <a:off x="21323300" y="18482120"/>
          <a:ext cx="8382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98743</xdr:rowOff>
    </xdr:from>
    <xdr:to>
      <xdr:col>107</xdr:col>
      <xdr:colOff>101600</xdr:colOff>
      <xdr:row>108</xdr:row>
      <xdr:rowOff>28893</xdr:rowOff>
    </xdr:to>
    <xdr:sp macro="" textlink="">
      <xdr:nvSpPr>
        <xdr:cNvPr id="711" name="楕円 710"/>
        <xdr:cNvSpPr/>
      </xdr:nvSpPr>
      <xdr:spPr>
        <a:xfrm>
          <a:off x="20383500" y="1844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140588</xdr:rowOff>
    </xdr:from>
    <xdr:to>
      <xdr:col>111</xdr:col>
      <xdr:colOff>177800</xdr:colOff>
      <xdr:row>107</xdr:row>
      <xdr:rowOff>149543</xdr:rowOff>
    </xdr:to>
    <xdr:cxnSp macro="">
      <xdr:nvCxnSpPr>
        <xdr:cNvPr id="712" name="直線コネクタ 711"/>
        <xdr:cNvCxnSpPr/>
      </xdr:nvCxnSpPr>
      <xdr:spPr>
        <a:xfrm flipV="1">
          <a:off x="20434300" y="18485738"/>
          <a:ext cx="889000" cy="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91839</xdr:rowOff>
    </xdr:from>
    <xdr:ext cx="469744" cy="259045"/>
    <xdr:sp macro="" textlink="">
      <xdr:nvSpPr>
        <xdr:cNvPr id="713" name="n_1aveValue【庁舎】&#10;一人当たり面積"/>
        <xdr:cNvSpPr txBox="1"/>
      </xdr:nvSpPr>
      <xdr:spPr>
        <a:xfrm>
          <a:off x="21075727" y="186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106126</xdr:rowOff>
    </xdr:from>
    <xdr:ext cx="469744" cy="259045"/>
    <xdr:sp macro="" textlink="">
      <xdr:nvSpPr>
        <xdr:cNvPr id="714" name="n_2aveValue【庁舎】&#10;一人当たり面積"/>
        <xdr:cNvSpPr txBox="1"/>
      </xdr:nvSpPr>
      <xdr:spPr>
        <a:xfrm>
          <a:off x="20199427" y="1862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36465</xdr:rowOff>
    </xdr:from>
    <xdr:ext cx="469744" cy="259045"/>
    <xdr:sp macro="" textlink="">
      <xdr:nvSpPr>
        <xdr:cNvPr id="715" name="n_1mainValue【庁舎】&#10;一人当たり面積"/>
        <xdr:cNvSpPr txBox="1"/>
      </xdr:nvSpPr>
      <xdr:spPr>
        <a:xfrm>
          <a:off x="21075727" y="1821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45420</xdr:rowOff>
    </xdr:from>
    <xdr:ext cx="469744" cy="259045"/>
    <xdr:sp macro="" textlink="">
      <xdr:nvSpPr>
        <xdr:cNvPr id="716" name="n_2mainValue【庁舎】&#10;一人当たり面積"/>
        <xdr:cNvSpPr txBox="1"/>
      </xdr:nvSpPr>
      <xdr:spPr>
        <a:xfrm>
          <a:off x="20199427" y="1821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図書館</a:t>
          </a:r>
          <a:r>
            <a:rPr kumimoji="1" lang="ja-JP" altLang="en-US" sz="1100" b="0" i="0" baseline="0">
              <a:solidFill>
                <a:schemeClr val="dk1"/>
              </a:solidFill>
              <a:effectLst/>
              <a:latin typeface="+mn-lt"/>
              <a:ea typeface="+mn-ea"/>
              <a:cs typeface="+mn-cs"/>
            </a:rPr>
            <a:t>及び一般廃棄物処理施設は</a:t>
          </a:r>
          <a:r>
            <a:rPr kumimoji="1" lang="ja-JP" altLang="ja-JP" sz="1100" b="0" i="0" baseline="0">
              <a:solidFill>
                <a:schemeClr val="dk1"/>
              </a:solidFill>
              <a:effectLst/>
              <a:latin typeface="+mn-lt"/>
              <a:ea typeface="+mn-ea"/>
              <a:cs typeface="+mn-cs"/>
            </a:rPr>
            <a:t>、有形固定資産減価償却率</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類似団体に比較し高くなっているが、これは、町に唯一</a:t>
          </a:r>
          <a:r>
            <a:rPr kumimoji="1" lang="ja-JP" altLang="en-US" sz="1100" b="0" i="0" baseline="0">
              <a:solidFill>
                <a:schemeClr val="dk1"/>
              </a:solidFill>
              <a:effectLst/>
              <a:latin typeface="+mn-lt"/>
              <a:ea typeface="+mn-ea"/>
              <a:cs typeface="+mn-cs"/>
            </a:rPr>
            <a:t>施設であり築</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年程経過しているた</a:t>
          </a:r>
          <a:r>
            <a:rPr kumimoji="1" lang="ja-JP" altLang="ja-JP" sz="1100" b="0" i="0" baseline="0">
              <a:solidFill>
                <a:schemeClr val="dk1"/>
              </a:solidFill>
              <a:effectLst/>
              <a:latin typeface="+mn-lt"/>
              <a:ea typeface="+mn-ea"/>
              <a:cs typeface="+mn-cs"/>
            </a:rPr>
            <a:t>めである。法定・自主点検を随時行い、維持管理、修繕を含む老朽化対策を行い、長期に利用していく。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体育館・プールは、有形固定資産減価償却率が類似団体に比較し高くなっており、築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年以上を経過し老朽化が進んでいる施設が多くなっている。部分的な大規模改修を計画的に実施し、施設の長寿命化を行うほか、既存の他施設との集約化・複合化を検討していく。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消防施設の一人当たり面積が類似団体に比較し高くなっているのは、単独消防を設置しているためである。管轄区域における消防能力を維持するため、計画的に施設の点検・診断等を行い、維持管理・修繕等を含む老朽化対策を進め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5374615</v>
      </c>
      <c r="BO4" s="410"/>
      <c r="BP4" s="410"/>
      <c r="BQ4" s="410"/>
      <c r="BR4" s="410"/>
      <c r="BS4" s="410"/>
      <c r="BT4" s="410"/>
      <c r="BU4" s="411"/>
      <c r="BV4" s="409">
        <v>5085183</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4.2</v>
      </c>
      <c r="CU4" s="416"/>
      <c r="CV4" s="416"/>
      <c r="CW4" s="416"/>
      <c r="CX4" s="416"/>
      <c r="CY4" s="416"/>
      <c r="CZ4" s="416"/>
      <c r="DA4" s="417"/>
      <c r="DB4" s="415">
        <v>3.9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5243272</v>
      </c>
      <c r="BO5" s="447"/>
      <c r="BP5" s="447"/>
      <c r="BQ5" s="447"/>
      <c r="BR5" s="447"/>
      <c r="BS5" s="447"/>
      <c r="BT5" s="447"/>
      <c r="BU5" s="448"/>
      <c r="BV5" s="446">
        <v>4960751</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89.3</v>
      </c>
      <c r="CU5" s="444"/>
      <c r="CV5" s="444"/>
      <c r="CW5" s="444"/>
      <c r="CX5" s="444"/>
      <c r="CY5" s="444"/>
      <c r="CZ5" s="444"/>
      <c r="DA5" s="445"/>
      <c r="DB5" s="443">
        <v>85.3</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131343</v>
      </c>
      <c r="BO6" s="447"/>
      <c r="BP6" s="447"/>
      <c r="BQ6" s="447"/>
      <c r="BR6" s="447"/>
      <c r="BS6" s="447"/>
      <c r="BT6" s="447"/>
      <c r="BU6" s="448"/>
      <c r="BV6" s="446">
        <v>124432</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92.9</v>
      </c>
      <c r="CU6" s="484"/>
      <c r="CV6" s="484"/>
      <c r="CW6" s="484"/>
      <c r="CX6" s="484"/>
      <c r="CY6" s="484"/>
      <c r="CZ6" s="484"/>
      <c r="DA6" s="485"/>
      <c r="DB6" s="483">
        <v>88.5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3148784</v>
      </c>
      <c r="CU7" s="447"/>
      <c r="CV7" s="447"/>
      <c r="CW7" s="447"/>
      <c r="CX7" s="447"/>
      <c r="CY7" s="447"/>
      <c r="CZ7" s="447"/>
      <c r="DA7" s="448"/>
      <c r="DB7" s="446">
        <v>3218501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131343</v>
      </c>
      <c r="BO8" s="447"/>
      <c r="BP8" s="447"/>
      <c r="BQ8" s="447"/>
      <c r="BR8" s="447"/>
      <c r="BS8" s="447"/>
      <c r="BT8" s="447"/>
      <c r="BU8" s="448"/>
      <c r="BV8" s="446">
        <v>124432</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0.22</v>
      </c>
      <c r="CU8" s="487"/>
      <c r="CV8" s="487"/>
      <c r="CW8" s="487"/>
      <c r="CX8" s="487"/>
      <c r="CY8" s="487"/>
      <c r="CZ8" s="487"/>
      <c r="DA8" s="488"/>
      <c r="DB8" s="486">
        <v>0.21</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5926</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87</v>
      </c>
      <c r="AV9" s="479"/>
      <c r="AW9" s="479"/>
      <c r="AX9" s="479"/>
      <c r="AY9" s="480" t="s">
        <v>110</v>
      </c>
      <c r="AZ9" s="481"/>
      <c r="BA9" s="481"/>
      <c r="BB9" s="481"/>
      <c r="BC9" s="481"/>
      <c r="BD9" s="481"/>
      <c r="BE9" s="481"/>
      <c r="BF9" s="481"/>
      <c r="BG9" s="481"/>
      <c r="BH9" s="481"/>
      <c r="BI9" s="481"/>
      <c r="BJ9" s="481"/>
      <c r="BK9" s="481"/>
      <c r="BL9" s="481"/>
      <c r="BM9" s="482"/>
      <c r="BN9" s="446">
        <v>6911</v>
      </c>
      <c r="BO9" s="447"/>
      <c r="BP9" s="447"/>
      <c r="BQ9" s="447"/>
      <c r="BR9" s="447"/>
      <c r="BS9" s="447"/>
      <c r="BT9" s="447"/>
      <c r="BU9" s="448"/>
      <c r="BV9" s="446">
        <v>-11057</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13.1</v>
      </c>
      <c r="CU9" s="444"/>
      <c r="CV9" s="444"/>
      <c r="CW9" s="444"/>
      <c r="CX9" s="444"/>
      <c r="CY9" s="444"/>
      <c r="CZ9" s="444"/>
      <c r="DA9" s="445"/>
      <c r="DB9" s="443">
        <v>13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6386</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228600</v>
      </c>
      <c r="BO10" s="447"/>
      <c r="BP10" s="447"/>
      <c r="BQ10" s="447"/>
      <c r="BR10" s="447"/>
      <c r="BS10" s="447"/>
      <c r="BT10" s="447"/>
      <c r="BU10" s="448"/>
      <c r="BV10" s="446">
        <v>509752</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5517</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114</v>
      </c>
      <c r="AV12" s="479"/>
      <c r="AW12" s="479"/>
      <c r="AX12" s="479"/>
      <c r="AY12" s="480" t="s">
        <v>130</v>
      </c>
      <c r="AZ12" s="481"/>
      <c r="BA12" s="481"/>
      <c r="BB12" s="481"/>
      <c r="BC12" s="481"/>
      <c r="BD12" s="481"/>
      <c r="BE12" s="481"/>
      <c r="BF12" s="481"/>
      <c r="BG12" s="481"/>
      <c r="BH12" s="481"/>
      <c r="BI12" s="481"/>
      <c r="BJ12" s="481"/>
      <c r="BK12" s="481"/>
      <c r="BL12" s="481"/>
      <c r="BM12" s="482"/>
      <c r="BN12" s="446">
        <v>535960</v>
      </c>
      <c r="BO12" s="447"/>
      <c r="BP12" s="447"/>
      <c r="BQ12" s="447"/>
      <c r="BR12" s="447"/>
      <c r="BS12" s="447"/>
      <c r="BT12" s="447"/>
      <c r="BU12" s="448"/>
      <c r="BV12" s="446">
        <v>444871</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5431</v>
      </c>
      <c r="S13" s="528"/>
      <c r="T13" s="528"/>
      <c r="U13" s="528"/>
      <c r="V13" s="529"/>
      <c r="W13" s="462" t="s">
        <v>135</v>
      </c>
      <c r="X13" s="463"/>
      <c r="Y13" s="463"/>
      <c r="Z13" s="463"/>
      <c r="AA13" s="463"/>
      <c r="AB13" s="453"/>
      <c r="AC13" s="497">
        <v>515</v>
      </c>
      <c r="AD13" s="498"/>
      <c r="AE13" s="498"/>
      <c r="AF13" s="498"/>
      <c r="AG13" s="537"/>
      <c r="AH13" s="497">
        <v>558</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-300449</v>
      </c>
      <c r="BO13" s="447"/>
      <c r="BP13" s="447"/>
      <c r="BQ13" s="447"/>
      <c r="BR13" s="447"/>
      <c r="BS13" s="447"/>
      <c r="BT13" s="447"/>
      <c r="BU13" s="448"/>
      <c r="BV13" s="446">
        <v>53824</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12.7</v>
      </c>
      <c r="CU13" s="444"/>
      <c r="CV13" s="444"/>
      <c r="CW13" s="444"/>
      <c r="CX13" s="444"/>
      <c r="CY13" s="444"/>
      <c r="CZ13" s="444"/>
      <c r="DA13" s="445"/>
      <c r="DB13" s="443">
        <v>13.2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140</v>
      </c>
      <c r="M14" s="525"/>
      <c r="N14" s="525"/>
      <c r="O14" s="525"/>
      <c r="P14" s="525"/>
      <c r="Q14" s="526"/>
      <c r="R14" s="527">
        <v>5625</v>
      </c>
      <c r="S14" s="528"/>
      <c r="T14" s="528"/>
      <c r="U14" s="528"/>
      <c r="V14" s="529"/>
      <c r="W14" s="436"/>
      <c r="X14" s="437"/>
      <c r="Y14" s="437"/>
      <c r="Z14" s="437"/>
      <c r="AA14" s="437"/>
      <c r="AB14" s="426"/>
      <c r="AC14" s="530">
        <v>19.8</v>
      </c>
      <c r="AD14" s="531"/>
      <c r="AE14" s="531"/>
      <c r="AF14" s="531"/>
      <c r="AG14" s="532"/>
      <c r="AH14" s="530">
        <v>19.899999999999999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38.9</v>
      </c>
      <c r="CU14" s="542"/>
      <c r="CV14" s="542"/>
      <c r="CW14" s="542"/>
      <c r="CX14" s="542"/>
      <c r="CY14" s="542"/>
      <c r="CZ14" s="542"/>
      <c r="DA14" s="543"/>
      <c r="DB14" s="541">
        <v>41.9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134</v>
      </c>
      <c r="N15" s="535"/>
      <c r="O15" s="535"/>
      <c r="P15" s="535"/>
      <c r="Q15" s="536"/>
      <c r="R15" s="527">
        <v>5559</v>
      </c>
      <c r="S15" s="528"/>
      <c r="T15" s="528"/>
      <c r="U15" s="528"/>
      <c r="V15" s="529"/>
      <c r="W15" s="462" t="s">
        <v>142</v>
      </c>
      <c r="X15" s="463"/>
      <c r="Y15" s="463"/>
      <c r="Z15" s="463"/>
      <c r="AA15" s="463"/>
      <c r="AB15" s="453"/>
      <c r="AC15" s="497">
        <v>571</v>
      </c>
      <c r="AD15" s="498"/>
      <c r="AE15" s="498"/>
      <c r="AF15" s="498"/>
      <c r="AG15" s="537"/>
      <c r="AH15" s="497">
        <v>582</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644350</v>
      </c>
      <c r="BO15" s="410"/>
      <c r="BP15" s="410"/>
      <c r="BQ15" s="410"/>
      <c r="BR15" s="410"/>
      <c r="BS15" s="410"/>
      <c r="BT15" s="410"/>
      <c r="BU15" s="411"/>
      <c r="BV15" s="409">
        <v>672029</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21.9</v>
      </c>
      <c r="AD16" s="531"/>
      <c r="AE16" s="531"/>
      <c r="AF16" s="531"/>
      <c r="AG16" s="532"/>
      <c r="AH16" s="530">
        <v>20.8</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2795884</v>
      </c>
      <c r="BO16" s="447"/>
      <c r="BP16" s="447"/>
      <c r="BQ16" s="447"/>
      <c r="BR16" s="447"/>
      <c r="BS16" s="447"/>
      <c r="BT16" s="447"/>
      <c r="BU16" s="448"/>
      <c r="BV16" s="446">
        <v>2912200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1516</v>
      </c>
      <c r="AD17" s="498"/>
      <c r="AE17" s="498"/>
      <c r="AF17" s="498"/>
      <c r="AG17" s="537"/>
      <c r="AH17" s="497">
        <v>1658</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878121</v>
      </c>
      <c r="BO17" s="447"/>
      <c r="BP17" s="447"/>
      <c r="BQ17" s="447"/>
      <c r="BR17" s="447"/>
      <c r="BS17" s="447"/>
      <c r="BT17" s="447"/>
      <c r="BU17" s="448"/>
      <c r="BV17" s="446">
        <v>861038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310.76</v>
      </c>
      <c r="M18" s="559"/>
      <c r="N18" s="559"/>
      <c r="O18" s="559"/>
      <c r="P18" s="559"/>
      <c r="Q18" s="559"/>
      <c r="R18" s="560"/>
      <c r="S18" s="560"/>
      <c r="T18" s="560"/>
      <c r="U18" s="560"/>
      <c r="V18" s="561"/>
      <c r="W18" s="464"/>
      <c r="X18" s="465"/>
      <c r="Y18" s="465"/>
      <c r="Z18" s="465"/>
      <c r="AA18" s="465"/>
      <c r="AB18" s="456"/>
      <c r="AC18" s="562">
        <v>58.3</v>
      </c>
      <c r="AD18" s="563"/>
      <c r="AE18" s="563"/>
      <c r="AF18" s="563"/>
      <c r="AG18" s="564"/>
      <c r="AH18" s="562">
        <v>59.3</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2809714</v>
      </c>
      <c r="BO18" s="447"/>
      <c r="BP18" s="447"/>
      <c r="BQ18" s="447"/>
      <c r="BR18" s="447"/>
      <c r="BS18" s="447"/>
      <c r="BT18" s="447"/>
      <c r="BU18" s="448"/>
      <c r="BV18" s="446">
        <v>2785066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19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4066334</v>
      </c>
      <c r="BO19" s="447"/>
      <c r="BP19" s="447"/>
      <c r="BQ19" s="447"/>
      <c r="BR19" s="447"/>
      <c r="BS19" s="447"/>
      <c r="BT19" s="447"/>
      <c r="BU19" s="448"/>
      <c r="BV19" s="446">
        <v>4210147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2685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4755111</v>
      </c>
      <c r="BO23" s="447"/>
      <c r="BP23" s="447"/>
      <c r="BQ23" s="447"/>
      <c r="BR23" s="447"/>
      <c r="BS23" s="447"/>
      <c r="BT23" s="447"/>
      <c r="BU23" s="448"/>
      <c r="BV23" s="446">
        <v>4678939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8100</v>
      </c>
      <c r="R24" s="498"/>
      <c r="S24" s="498"/>
      <c r="T24" s="498"/>
      <c r="U24" s="498"/>
      <c r="V24" s="537"/>
      <c r="W24" s="596"/>
      <c r="X24" s="584"/>
      <c r="Y24" s="585"/>
      <c r="Z24" s="496" t="s">
        <v>166</v>
      </c>
      <c r="AA24" s="476"/>
      <c r="AB24" s="476"/>
      <c r="AC24" s="476"/>
      <c r="AD24" s="476"/>
      <c r="AE24" s="476"/>
      <c r="AF24" s="476"/>
      <c r="AG24" s="477"/>
      <c r="AH24" s="497">
        <v>100</v>
      </c>
      <c r="AI24" s="498"/>
      <c r="AJ24" s="498"/>
      <c r="AK24" s="498"/>
      <c r="AL24" s="537"/>
      <c r="AM24" s="497">
        <v>283400</v>
      </c>
      <c r="AN24" s="498"/>
      <c r="AO24" s="498"/>
      <c r="AP24" s="498"/>
      <c r="AQ24" s="498"/>
      <c r="AR24" s="537"/>
      <c r="AS24" s="497">
        <v>2834</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4332355</v>
      </c>
      <c r="BO24" s="447"/>
      <c r="BP24" s="447"/>
      <c r="BQ24" s="447"/>
      <c r="BR24" s="447"/>
      <c r="BS24" s="447"/>
      <c r="BT24" s="447"/>
      <c r="BU24" s="448"/>
      <c r="BV24" s="446">
        <v>4187928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1</v>
      </c>
      <c r="M25" s="498"/>
      <c r="N25" s="498"/>
      <c r="O25" s="498"/>
      <c r="P25" s="537"/>
      <c r="Q25" s="497">
        <v>6500</v>
      </c>
      <c r="R25" s="498"/>
      <c r="S25" s="498"/>
      <c r="T25" s="498"/>
      <c r="U25" s="498"/>
      <c r="V25" s="537"/>
      <c r="W25" s="596"/>
      <c r="X25" s="584"/>
      <c r="Y25" s="585"/>
      <c r="Z25" s="496" t="s">
        <v>169</v>
      </c>
      <c r="AA25" s="476"/>
      <c r="AB25" s="476"/>
      <c r="AC25" s="476"/>
      <c r="AD25" s="476"/>
      <c r="AE25" s="476"/>
      <c r="AF25" s="476"/>
      <c r="AG25" s="477"/>
      <c r="AH25" s="497">
        <v>20</v>
      </c>
      <c r="AI25" s="498"/>
      <c r="AJ25" s="498"/>
      <c r="AK25" s="498"/>
      <c r="AL25" s="537"/>
      <c r="AM25" s="497">
        <v>56440</v>
      </c>
      <c r="AN25" s="498"/>
      <c r="AO25" s="498"/>
      <c r="AP25" s="498"/>
      <c r="AQ25" s="498"/>
      <c r="AR25" s="537"/>
      <c r="AS25" s="497">
        <v>2822</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72799</v>
      </c>
      <c r="BO25" s="410"/>
      <c r="BP25" s="410"/>
      <c r="BQ25" s="410"/>
      <c r="BR25" s="410"/>
      <c r="BS25" s="410"/>
      <c r="BT25" s="410"/>
      <c r="BU25" s="411"/>
      <c r="BV25" s="409">
        <v>69741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5800</v>
      </c>
      <c r="R26" s="498"/>
      <c r="S26" s="498"/>
      <c r="T26" s="498"/>
      <c r="U26" s="498"/>
      <c r="V26" s="537"/>
      <c r="W26" s="596"/>
      <c r="X26" s="584"/>
      <c r="Y26" s="585"/>
      <c r="Z26" s="496" t="s">
        <v>172</v>
      </c>
      <c r="AA26" s="606"/>
      <c r="AB26" s="606"/>
      <c r="AC26" s="606"/>
      <c r="AD26" s="606"/>
      <c r="AE26" s="606"/>
      <c r="AF26" s="606"/>
      <c r="AG26" s="607"/>
      <c r="AH26" s="497" t="s">
        <v>173</v>
      </c>
      <c r="AI26" s="498"/>
      <c r="AJ26" s="498"/>
      <c r="AK26" s="498"/>
      <c r="AL26" s="537"/>
      <c r="AM26" s="497" t="s">
        <v>123</v>
      </c>
      <c r="AN26" s="498"/>
      <c r="AO26" s="498"/>
      <c r="AP26" s="498"/>
      <c r="AQ26" s="498"/>
      <c r="AR26" s="537"/>
      <c r="AS26" s="497" t="s">
        <v>173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123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2500</v>
      </c>
      <c r="R27" s="498"/>
      <c r="S27" s="498"/>
      <c r="T27" s="498"/>
      <c r="U27" s="498"/>
      <c r="V27" s="537"/>
      <c r="W27" s="596"/>
      <c r="X27" s="584"/>
      <c r="Y27" s="585"/>
      <c r="Z27" s="496" t="s">
        <v>176</v>
      </c>
      <c r="AA27" s="476"/>
      <c r="AB27" s="476"/>
      <c r="AC27" s="476"/>
      <c r="AD27" s="476"/>
      <c r="AE27" s="476"/>
      <c r="AF27" s="476"/>
      <c r="AG27" s="477"/>
      <c r="AH27" s="497">
        <v>2</v>
      </c>
      <c r="AI27" s="498"/>
      <c r="AJ27" s="498"/>
      <c r="AK27" s="498"/>
      <c r="AL27" s="537"/>
      <c r="AM27" s="497" t="s">
        <v>177</v>
      </c>
      <c r="AN27" s="498"/>
      <c r="AO27" s="498"/>
      <c r="AP27" s="498"/>
      <c r="AQ27" s="498"/>
      <c r="AR27" s="537"/>
      <c r="AS27" s="497" t="s">
        <v>177</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17827</v>
      </c>
      <c r="BO27" s="620"/>
      <c r="BP27" s="620"/>
      <c r="BQ27" s="620"/>
      <c r="BR27" s="620"/>
      <c r="BS27" s="620"/>
      <c r="BT27" s="620"/>
      <c r="BU27" s="621"/>
      <c r="BV27" s="619">
        <v>17825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179</v>
      </c>
      <c r="F28" s="476"/>
      <c r="G28" s="476"/>
      <c r="H28" s="476"/>
      <c r="I28" s="476"/>
      <c r="J28" s="476"/>
      <c r="K28" s="477"/>
      <c r="L28" s="497">
        <v>1</v>
      </c>
      <c r="M28" s="498"/>
      <c r="N28" s="498"/>
      <c r="O28" s="498"/>
      <c r="P28" s="537"/>
      <c r="Q28" s="497">
        <v>2050</v>
      </c>
      <c r="R28" s="498"/>
      <c r="S28" s="498"/>
      <c r="T28" s="498"/>
      <c r="U28" s="498"/>
      <c r="V28" s="537"/>
      <c r="W28" s="596"/>
      <c r="X28" s="584"/>
      <c r="Y28" s="585"/>
      <c r="Z28" s="496" t="s">
        <v>180</v>
      </c>
      <c r="AA28" s="476"/>
      <c r="AB28" s="476"/>
      <c r="AC28" s="476"/>
      <c r="AD28" s="476"/>
      <c r="AE28" s="476"/>
      <c r="AF28" s="476"/>
      <c r="AG28" s="477"/>
      <c r="AH28" s="497" t="s">
        <v>173</v>
      </c>
      <c r="AI28" s="498"/>
      <c r="AJ28" s="498"/>
      <c r="AK28" s="498"/>
      <c r="AL28" s="537"/>
      <c r="AM28" s="497" t="s">
        <v>133</v>
      </c>
      <c r="AN28" s="498"/>
      <c r="AO28" s="498"/>
      <c r="AP28" s="498"/>
      <c r="AQ28" s="498"/>
      <c r="AR28" s="537"/>
      <c r="AS28" s="497" t="s">
        <v>173</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1335224</v>
      </c>
      <c r="BO28" s="410"/>
      <c r="BP28" s="410"/>
      <c r="BQ28" s="410"/>
      <c r="BR28" s="410"/>
      <c r="BS28" s="410"/>
      <c r="BT28" s="410"/>
      <c r="BU28" s="411"/>
      <c r="BV28" s="409">
        <v>1642584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182</v>
      </c>
      <c r="F29" s="476"/>
      <c r="G29" s="476"/>
      <c r="H29" s="476"/>
      <c r="I29" s="476"/>
      <c r="J29" s="476"/>
      <c r="K29" s="477"/>
      <c r="L29" s="497">
        <v>8</v>
      </c>
      <c r="M29" s="498"/>
      <c r="N29" s="498"/>
      <c r="O29" s="498"/>
      <c r="P29" s="537"/>
      <c r="Q29" s="497">
        <v>1750</v>
      </c>
      <c r="R29" s="498"/>
      <c r="S29" s="498"/>
      <c r="T29" s="498"/>
      <c r="U29" s="498"/>
      <c r="V29" s="537"/>
      <c r="W29" s="597"/>
      <c r="X29" s="598"/>
      <c r="Y29" s="599"/>
      <c r="Z29" s="496" t="s">
        <v>183</v>
      </c>
      <c r="AA29" s="476"/>
      <c r="AB29" s="476"/>
      <c r="AC29" s="476"/>
      <c r="AD29" s="476"/>
      <c r="AE29" s="476"/>
      <c r="AF29" s="476"/>
      <c r="AG29" s="477"/>
      <c r="AH29" s="497">
        <v>102</v>
      </c>
      <c r="AI29" s="498"/>
      <c r="AJ29" s="498"/>
      <c r="AK29" s="498"/>
      <c r="AL29" s="537"/>
      <c r="AM29" s="497">
        <v>290670</v>
      </c>
      <c r="AN29" s="498"/>
      <c r="AO29" s="498"/>
      <c r="AP29" s="498"/>
      <c r="AQ29" s="498"/>
      <c r="AR29" s="537"/>
      <c r="AS29" s="497">
        <v>2850</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111069</v>
      </c>
      <c r="BO29" s="447"/>
      <c r="BP29" s="447"/>
      <c r="BQ29" s="447"/>
      <c r="BR29" s="447"/>
      <c r="BS29" s="447"/>
      <c r="BT29" s="447"/>
      <c r="BU29" s="448"/>
      <c r="BV29" s="446">
        <v>126068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96.4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466301</v>
      </c>
      <c r="BO30" s="620"/>
      <c r="BP30" s="620"/>
      <c r="BQ30" s="620"/>
      <c r="BR30" s="620"/>
      <c r="BS30" s="620"/>
      <c r="BT30" s="620"/>
      <c r="BU30" s="621"/>
      <c r="BV30" s="619">
        <v>288227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193</v>
      </c>
      <c r="X33" s="435"/>
      <c r="Y33" s="435"/>
      <c r="Z33" s="435"/>
      <c r="AA33" s="435"/>
      <c r="AB33" s="435"/>
      <c r="AC33" s="435"/>
      <c r="AD33" s="435"/>
      <c r="AE33" s="435"/>
      <c r="AF33" s="435"/>
      <c r="AG33" s="435"/>
      <c r="AH33" s="435"/>
      <c r="AI33" s="435"/>
      <c r="AJ33" s="435"/>
      <c r="AK33" s="435"/>
      <c r="AL33" s="195"/>
      <c r="AM33" s="470" t="s">
        <v>195</v>
      </c>
      <c r="AN33" s="470"/>
      <c r="AO33" s="435" t="s">
        <v>196</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200</v>
      </c>
      <c r="CP33" s="470"/>
      <c r="CQ33" s="435" t="s">
        <v>201</v>
      </c>
      <c r="CR33" s="435"/>
      <c r="CS33" s="435"/>
      <c r="CT33" s="435"/>
      <c r="CU33" s="435"/>
      <c r="CV33" s="435"/>
      <c r="CW33" s="435"/>
      <c r="CX33" s="435"/>
      <c r="CY33" s="435"/>
      <c r="CZ33" s="435"/>
      <c r="DA33" s="435"/>
      <c r="DB33" s="435"/>
      <c r="DC33" s="435"/>
      <c r="DD33" s="435"/>
      <c r="DE33" s="435"/>
      <c r="DF33" s="195"/>
      <c r="DG33" s="631" t="s">
        <v>202</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渡島廃棄物処理広域連合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ガス事業会計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渡島・檜山地方税滞納整理機構</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f t="shared" si="0"/>
        <v>7</v>
      </c>
      <c r="AN36" s="632"/>
      <c r="AO36" s="633" t="str">
        <f>IF('各会計、関係団体の財政状況及び健全化判断比率'!B33="","",'各会計、関係団体の財政状況及び健全化判断比率'!B33)</f>
        <v>病院事業会計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山越郡衛生処理組合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WRwNZf8u7zJ/oOnWroa4Bi1AYmPLPjBViIHLSAL6SnCElRr8nUUi9Ggmf9g/CPDdvv79q+aSr+qRO2ApyjYLYA==" saltValue="4Hd5DHkQiMRk6moewG3ku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212</v>
      </c>
      <c r="DI1" s="636"/>
      <c r="DJ1" s="636"/>
      <c r="DK1" s="636"/>
      <c r="DL1" s="636"/>
      <c r="DM1" s="636"/>
      <c r="DN1" s="637"/>
      <c r="DO1" s="205"/>
      <c r="DP1" s="635" t="s">
        <v>213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225</v>
      </c>
      <c r="C5" s="646"/>
      <c r="D5" s="646"/>
      <c r="E5" s="646"/>
      <c r="F5" s="646"/>
      <c r="G5" s="646"/>
      <c r="H5" s="646"/>
      <c r="I5" s="646"/>
      <c r="J5" s="646"/>
      <c r="K5" s="646"/>
      <c r="L5" s="646"/>
      <c r="M5" s="646"/>
      <c r="N5" s="646"/>
      <c r="O5" s="646"/>
      <c r="P5" s="646"/>
      <c r="Q5" s="647"/>
      <c r="R5" s="648">
        <v>661746</v>
      </c>
      <c r="S5" s="649"/>
      <c r="T5" s="649"/>
      <c r="U5" s="649"/>
      <c r="V5" s="649"/>
      <c r="W5" s="649"/>
      <c r="X5" s="649"/>
      <c r="Y5" s="650"/>
      <c r="Z5" s="651">
        <v>12.3</v>
      </c>
      <c r="AA5" s="651"/>
      <c r="AB5" s="651"/>
      <c r="AC5" s="651"/>
      <c r="AD5" s="652">
        <v>661746</v>
      </c>
      <c r="AE5" s="652"/>
      <c r="AF5" s="652"/>
      <c r="AG5" s="652"/>
      <c r="AH5" s="652"/>
      <c r="AI5" s="652"/>
      <c r="AJ5" s="652"/>
      <c r="AK5" s="652"/>
      <c r="AL5" s="653">
        <v>21.9</v>
      </c>
      <c r="AM5" s="654"/>
      <c r="AN5" s="654"/>
      <c r="AO5" s="655"/>
      <c r="AP5" s="645" t="s">
        <v>226</v>
      </c>
      <c r="AQ5" s="646"/>
      <c r="AR5" s="646"/>
      <c r="AS5" s="646"/>
      <c r="AT5" s="646"/>
      <c r="AU5" s="646"/>
      <c r="AV5" s="646"/>
      <c r="AW5" s="646"/>
      <c r="AX5" s="646"/>
      <c r="AY5" s="646"/>
      <c r="AZ5" s="646"/>
      <c r="BA5" s="646"/>
      <c r="BB5" s="646"/>
      <c r="BC5" s="646"/>
      <c r="BD5" s="646"/>
      <c r="BE5" s="646"/>
      <c r="BF5" s="647"/>
      <c r="BG5" s="659">
        <v>657395</v>
      </c>
      <c r="BH5" s="660"/>
      <c r="BI5" s="660"/>
      <c r="BJ5" s="660"/>
      <c r="BK5" s="660"/>
      <c r="BL5" s="660"/>
      <c r="BM5" s="660"/>
      <c r="BN5" s="661"/>
      <c r="BO5" s="662">
        <v>99.3</v>
      </c>
      <c r="BP5" s="662"/>
      <c r="BQ5" s="662"/>
      <c r="BR5" s="662"/>
      <c r="BS5" s="663">
        <v>12927</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c r="B6" s="656" t="s">
        <v>230</v>
      </c>
      <c r="C6" s="657"/>
      <c r="D6" s="657"/>
      <c r="E6" s="657"/>
      <c r="F6" s="657"/>
      <c r="G6" s="657"/>
      <c r="H6" s="657"/>
      <c r="I6" s="657"/>
      <c r="J6" s="657"/>
      <c r="K6" s="657"/>
      <c r="L6" s="657"/>
      <c r="M6" s="657"/>
      <c r="N6" s="657"/>
      <c r="O6" s="657"/>
      <c r="P6" s="657"/>
      <c r="Q6" s="658"/>
      <c r="R6" s="659">
        <v>64948</v>
      </c>
      <c r="S6" s="660"/>
      <c r="T6" s="660"/>
      <c r="U6" s="660"/>
      <c r="V6" s="660"/>
      <c r="W6" s="660"/>
      <c r="X6" s="660"/>
      <c r="Y6" s="661"/>
      <c r="Z6" s="662">
        <v>1.2</v>
      </c>
      <c r="AA6" s="662"/>
      <c r="AB6" s="662"/>
      <c r="AC6" s="662"/>
      <c r="AD6" s="663">
        <v>64948</v>
      </c>
      <c r="AE6" s="663"/>
      <c r="AF6" s="663"/>
      <c r="AG6" s="663"/>
      <c r="AH6" s="663"/>
      <c r="AI6" s="663"/>
      <c r="AJ6" s="663"/>
      <c r="AK6" s="663"/>
      <c r="AL6" s="664">
        <v>2.1</v>
      </c>
      <c r="AM6" s="665"/>
      <c r="AN6" s="665"/>
      <c r="AO6" s="666"/>
      <c r="AP6" s="656" t="s">
        <v>231</v>
      </c>
      <c r="AQ6" s="657"/>
      <c r="AR6" s="657"/>
      <c r="AS6" s="657"/>
      <c r="AT6" s="657"/>
      <c r="AU6" s="657"/>
      <c r="AV6" s="657"/>
      <c r="AW6" s="657"/>
      <c r="AX6" s="657"/>
      <c r="AY6" s="657"/>
      <c r="AZ6" s="657"/>
      <c r="BA6" s="657"/>
      <c r="BB6" s="657"/>
      <c r="BC6" s="657"/>
      <c r="BD6" s="657"/>
      <c r="BE6" s="657"/>
      <c r="BF6" s="658"/>
      <c r="BG6" s="659">
        <v>657395</v>
      </c>
      <c r="BH6" s="660"/>
      <c r="BI6" s="660"/>
      <c r="BJ6" s="660"/>
      <c r="BK6" s="660"/>
      <c r="BL6" s="660"/>
      <c r="BM6" s="660"/>
      <c r="BN6" s="661"/>
      <c r="BO6" s="662">
        <v>99.3</v>
      </c>
      <c r="BP6" s="662"/>
      <c r="BQ6" s="662"/>
      <c r="BR6" s="662"/>
      <c r="BS6" s="663">
        <v>12927</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68786</v>
      </c>
      <c r="CS6" s="660"/>
      <c r="CT6" s="660"/>
      <c r="CU6" s="660"/>
      <c r="CV6" s="660"/>
      <c r="CW6" s="660"/>
      <c r="CX6" s="660"/>
      <c r="CY6" s="661"/>
      <c r="CZ6" s="653">
        <v>1.3</v>
      </c>
      <c r="DA6" s="654"/>
      <c r="DB6" s="654"/>
      <c r="DC6" s="673"/>
      <c r="DD6" s="668" t="s">
        <v>133</v>
      </c>
      <c r="DE6" s="660"/>
      <c r="DF6" s="660"/>
      <c r="DG6" s="660"/>
      <c r="DH6" s="660"/>
      <c r="DI6" s="660"/>
      <c r="DJ6" s="660"/>
      <c r="DK6" s="660"/>
      <c r="DL6" s="660"/>
      <c r="DM6" s="660"/>
      <c r="DN6" s="660"/>
      <c r="DO6" s="660"/>
      <c r="DP6" s="661"/>
      <c r="DQ6" s="668">
        <v>68786</v>
      </c>
      <c r="DR6" s="660"/>
      <c r="DS6" s="660"/>
      <c r="DT6" s="660"/>
      <c r="DU6" s="660"/>
      <c r="DV6" s="660"/>
      <c r="DW6" s="660"/>
      <c r="DX6" s="660"/>
      <c r="DY6" s="660"/>
      <c r="DZ6" s="660"/>
      <c r="EA6" s="660"/>
      <c r="EB6" s="660"/>
      <c r="EC6" s="669"/>
    </row>
    <row r="7" spans="2:143" ht="11.25" customHeight="1">
      <c r="B7" s="656" t="s">
        <v>233</v>
      </c>
      <c r="C7" s="657"/>
      <c r="D7" s="657"/>
      <c r="E7" s="657"/>
      <c r="F7" s="657"/>
      <c r="G7" s="657"/>
      <c r="H7" s="657"/>
      <c r="I7" s="657"/>
      <c r="J7" s="657"/>
      <c r="K7" s="657"/>
      <c r="L7" s="657"/>
      <c r="M7" s="657"/>
      <c r="N7" s="657"/>
      <c r="O7" s="657"/>
      <c r="P7" s="657"/>
      <c r="Q7" s="658"/>
      <c r="R7" s="659">
        <v>1096</v>
      </c>
      <c r="S7" s="660"/>
      <c r="T7" s="660"/>
      <c r="U7" s="660"/>
      <c r="V7" s="660"/>
      <c r="W7" s="660"/>
      <c r="X7" s="660"/>
      <c r="Y7" s="661"/>
      <c r="Z7" s="662">
        <v>0</v>
      </c>
      <c r="AA7" s="662"/>
      <c r="AB7" s="662"/>
      <c r="AC7" s="662"/>
      <c r="AD7" s="663">
        <v>1096</v>
      </c>
      <c r="AE7" s="663"/>
      <c r="AF7" s="663"/>
      <c r="AG7" s="663"/>
      <c r="AH7" s="663"/>
      <c r="AI7" s="663"/>
      <c r="AJ7" s="663"/>
      <c r="AK7" s="663"/>
      <c r="AL7" s="664">
        <v>0</v>
      </c>
      <c r="AM7" s="665"/>
      <c r="AN7" s="665"/>
      <c r="AO7" s="666"/>
      <c r="AP7" s="656" t="s">
        <v>234</v>
      </c>
      <c r="AQ7" s="657"/>
      <c r="AR7" s="657"/>
      <c r="AS7" s="657"/>
      <c r="AT7" s="657"/>
      <c r="AU7" s="657"/>
      <c r="AV7" s="657"/>
      <c r="AW7" s="657"/>
      <c r="AX7" s="657"/>
      <c r="AY7" s="657"/>
      <c r="AZ7" s="657"/>
      <c r="BA7" s="657"/>
      <c r="BB7" s="657"/>
      <c r="BC7" s="657"/>
      <c r="BD7" s="657"/>
      <c r="BE7" s="657"/>
      <c r="BF7" s="658"/>
      <c r="BG7" s="659">
        <v>320928</v>
      </c>
      <c r="BH7" s="660"/>
      <c r="BI7" s="660"/>
      <c r="BJ7" s="660"/>
      <c r="BK7" s="660"/>
      <c r="BL7" s="660"/>
      <c r="BM7" s="660"/>
      <c r="BN7" s="661"/>
      <c r="BO7" s="662">
        <v>48.5</v>
      </c>
      <c r="BP7" s="662"/>
      <c r="BQ7" s="662"/>
      <c r="BR7" s="662"/>
      <c r="BS7" s="663">
        <v>12927</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1155118</v>
      </c>
      <c r="CS7" s="660"/>
      <c r="CT7" s="660"/>
      <c r="CU7" s="660"/>
      <c r="CV7" s="660"/>
      <c r="CW7" s="660"/>
      <c r="CX7" s="660"/>
      <c r="CY7" s="661"/>
      <c r="CZ7" s="662">
        <v>22</v>
      </c>
      <c r="DA7" s="662"/>
      <c r="DB7" s="662"/>
      <c r="DC7" s="662"/>
      <c r="DD7" s="668">
        <v>29058</v>
      </c>
      <c r="DE7" s="660"/>
      <c r="DF7" s="660"/>
      <c r="DG7" s="660"/>
      <c r="DH7" s="660"/>
      <c r="DI7" s="660"/>
      <c r="DJ7" s="660"/>
      <c r="DK7" s="660"/>
      <c r="DL7" s="660"/>
      <c r="DM7" s="660"/>
      <c r="DN7" s="660"/>
      <c r="DO7" s="660"/>
      <c r="DP7" s="661"/>
      <c r="DQ7" s="668">
        <v>944633</v>
      </c>
      <c r="DR7" s="660"/>
      <c r="DS7" s="660"/>
      <c r="DT7" s="660"/>
      <c r="DU7" s="660"/>
      <c r="DV7" s="660"/>
      <c r="DW7" s="660"/>
      <c r="DX7" s="660"/>
      <c r="DY7" s="660"/>
      <c r="DZ7" s="660"/>
      <c r="EA7" s="660"/>
      <c r="EB7" s="660"/>
      <c r="EC7" s="669"/>
    </row>
    <row r="8" spans="2:143" ht="11.25" customHeight="1">
      <c r="B8" s="656" t="s">
        <v>236</v>
      </c>
      <c r="C8" s="657"/>
      <c r="D8" s="657"/>
      <c r="E8" s="657"/>
      <c r="F8" s="657"/>
      <c r="G8" s="657"/>
      <c r="H8" s="657"/>
      <c r="I8" s="657"/>
      <c r="J8" s="657"/>
      <c r="K8" s="657"/>
      <c r="L8" s="657"/>
      <c r="M8" s="657"/>
      <c r="N8" s="657"/>
      <c r="O8" s="657"/>
      <c r="P8" s="657"/>
      <c r="Q8" s="658"/>
      <c r="R8" s="659">
        <v>1620</v>
      </c>
      <c r="S8" s="660"/>
      <c r="T8" s="660"/>
      <c r="U8" s="660"/>
      <c r="V8" s="660"/>
      <c r="W8" s="660"/>
      <c r="X8" s="660"/>
      <c r="Y8" s="661"/>
      <c r="Z8" s="662">
        <v>0</v>
      </c>
      <c r="AA8" s="662"/>
      <c r="AB8" s="662"/>
      <c r="AC8" s="662"/>
      <c r="AD8" s="663">
        <v>1620</v>
      </c>
      <c r="AE8" s="663"/>
      <c r="AF8" s="663"/>
      <c r="AG8" s="663"/>
      <c r="AH8" s="663"/>
      <c r="AI8" s="663"/>
      <c r="AJ8" s="663"/>
      <c r="AK8" s="663"/>
      <c r="AL8" s="664">
        <v>0.1</v>
      </c>
      <c r="AM8" s="665"/>
      <c r="AN8" s="665"/>
      <c r="AO8" s="666"/>
      <c r="AP8" s="656" t="s">
        <v>237</v>
      </c>
      <c r="AQ8" s="657"/>
      <c r="AR8" s="657"/>
      <c r="AS8" s="657"/>
      <c r="AT8" s="657"/>
      <c r="AU8" s="657"/>
      <c r="AV8" s="657"/>
      <c r="AW8" s="657"/>
      <c r="AX8" s="657"/>
      <c r="AY8" s="657"/>
      <c r="AZ8" s="657"/>
      <c r="BA8" s="657"/>
      <c r="BB8" s="657"/>
      <c r="BC8" s="657"/>
      <c r="BD8" s="657"/>
      <c r="BE8" s="657"/>
      <c r="BF8" s="658"/>
      <c r="BG8" s="659">
        <v>8464</v>
      </c>
      <c r="BH8" s="660"/>
      <c r="BI8" s="660"/>
      <c r="BJ8" s="660"/>
      <c r="BK8" s="660"/>
      <c r="BL8" s="660"/>
      <c r="BM8" s="660"/>
      <c r="BN8" s="661"/>
      <c r="BO8" s="662">
        <v>1.3</v>
      </c>
      <c r="BP8" s="662"/>
      <c r="BQ8" s="662"/>
      <c r="BR8" s="662"/>
      <c r="BS8" s="668" t="s">
        <v>238</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901215</v>
      </c>
      <c r="CS8" s="660"/>
      <c r="CT8" s="660"/>
      <c r="CU8" s="660"/>
      <c r="CV8" s="660"/>
      <c r="CW8" s="660"/>
      <c r="CX8" s="660"/>
      <c r="CY8" s="661"/>
      <c r="CZ8" s="662">
        <v>17.2</v>
      </c>
      <c r="DA8" s="662"/>
      <c r="DB8" s="662"/>
      <c r="DC8" s="662"/>
      <c r="DD8" s="668">
        <v>20579</v>
      </c>
      <c r="DE8" s="660"/>
      <c r="DF8" s="660"/>
      <c r="DG8" s="660"/>
      <c r="DH8" s="660"/>
      <c r="DI8" s="660"/>
      <c r="DJ8" s="660"/>
      <c r="DK8" s="660"/>
      <c r="DL8" s="660"/>
      <c r="DM8" s="660"/>
      <c r="DN8" s="660"/>
      <c r="DO8" s="660"/>
      <c r="DP8" s="661"/>
      <c r="DQ8" s="668">
        <v>589763</v>
      </c>
      <c r="DR8" s="660"/>
      <c r="DS8" s="660"/>
      <c r="DT8" s="660"/>
      <c r="DU8" s="660"/>
      <c r="DV8" s="660"/>
      <c r="DW8" s="660"/>
      <c r="DX8" s="660"/>
      <c r="DY8" s="660"/>
      <c r="DZ8" s="660"/>
      <c r="EA8" s="660"/>
      <c r="EB8" s="660"/>
      <c r="EC8" s="669"/>
    </row>
    <row r="9" spans="2:143" ht="11.25" customHeight="1">
      <c r="B9" s="656" t="s">
        <v>240</v>
      </c>
      <c r="C9" s="657"/>
      <c r="D9" s="657"/>
      <c r="E9" s="657"/>
      <c r="F9" s="657"/>
      <c r="G9" s="657"/>
      <c r="H9" s="657"/>
      <c r="I9" s="657"/>
      <c r="J9" s="657"/>
      <c r="K9" s="657"/>
      <c r="L9" s="657"/>
      <c r="M9" s="657"/>
      <c r="N9" s="657"/>
      <c r="O9" s="657"/>
      <c r="P9" s="657"/>
      <c r="Q9" s="658"/>
      <c r="R9" s="659">
        <v>1697</v>
      </c>
      <c r="S9" s="660"/>
      <c r="T9" s="660"/>
      <c r="U9" s="660"/>
      <c r="V9" s="660"/>
      <c r="W9" s="660"/>
      <c r="X9" s="660"/>
      <c r="Y9" s="661"/>
      <c r="Z9" s="662">
        <v>0</v>
      </c>
      <c r="AA9" s="662"/>
      <c r="AB9" s="662"/>
      <c r="AC9" s="662"/>
      <c r="AD9" s="663">
        <v>1697</v>
      </c>
      <c r="AE9" s="663"/>
      <c r="AF9" s="663"/>
      <c r="AG9" s="663"/>
      <c r="AH9" s="663"/>
      <c r="AI9" s="663"/>
      <c r="AJ9" s="663"/>
      <c r="AK9" s="663"/>
      <c r="AL9" s="664">
        <v>0.1</v>
      </c>
      <c r="AM9" s="665"/>
      <c r="AN9" s="665"/>
      <c r="AO9" s="666"/>
      <c r="AP9" s="656" t="s">
        <v>241</v>
      </c>
      <c r="AQ9" s="657"/>
      <c r="AR9" s="657"/>
      <c r="AS9" s="657"/>
      <c r="AT9" s="657"/>
      <c r="AU9" s="657"/>
      <c r="AV9" s="657"/>
      <c r="AW9" s="657"/>
      <c r="AX9" s="657"/>
      <c r="AY9" s="657"/>
      <c r="AZ9" s="657"/>
      <c r="BA9" s="657"/>
      <c r="BB9" s="657"/>
      <c r="BC9" s="657"/>
      <c r="BD9" s="657"/>
      <c r="BE9" s="657"/>
      <c r="BF9" s="658"/>
      <c r="BG9" s="659">
        <v>242682</v>
      </c>
      <c r="BH9" s="660"/>
      <c r="BI9" s="660"/>
      <c r="BJ9" s="660"/>
      <c r="BK9" s="660"/>
      <c r="BL9" s="660"/>
      <c r="BM9" s="660"/>
      <c r="BN9" s="661"/>
      <c r="BO9" s="662">
        <v>36.700000000000003</v>
      </c>
      <c r="BP9" s="662"/>
      <c r="BQ9" s="662"/>
      <c r="BR9" s="662"/>
      <c r="BS9" s="668" t="s">
        <v>238</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949372</v>
      </c>
      <c r="CS9" s="660"/>
      <c r="CT9" s="660"/>
      <c r="CU9" s="660"/>
      <c r="CV9" s="660"/>
      <c r="CW9" s="660"/>
      <c r="CX9" s="660"/>
      <c r="CY9" s="661"/>
      <c r="CZ9" s="662">
        <v>18.100000000000001</v>
      </c>
      <c r="DA9" s="662"/>
      <c r="DB9" s="662"/>
      <c r="DC9" s="662"/>
      <c r="DD9" s="668">
        <v>315570</v>
      </c>
      <c r="DE9" s="660"/>
      <c r="DF9" s="660"/>
      <c r="DG9" s="660"/>
      <c r="DH9" s="660"/>
      <c r="DI9" s="660"/>
      <c r="DJ9" s="660"/>
      <c r="DK9" s="660"/>
      <c r="DL9" s="660"/>
      <c r="DM9" s="660"/>
      <c r="DN9" s="660"/>
      <c r="DO9" s="660"/>
      <c r="DP9" s="661"/>
      <c r="DQ9" s="668">
        <v>568002</v>
      </c>
      <c r="DR9" s="660"/>
      <c r="DS9" s="660"/>
      <c r="DT9" s="660"/>
      <c r="DU9" s="660"/>
      <c r="DV9" s="660"/>
      <c r="DW9" s="660"/>
      <c r="DX9" s="660"/>
      <c r="DY9" s="660"/>
      <c r="DZ9" s="660"/>
      <c r="EA9" s="660"/>
      <c r="EB9" s="660"/>
      <c r="EC9" s="669"/>
    </row>
    <row r="10" spans="2:143" ht="11.25" customHeight="1">
      <c r="B10" s="656" t="s">
        <v>243</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133</v>
      </c>
      <c r="AA10" s="662"/>
      <c r="AB10" s="662"/>
      <c r="AC10" s="662"/>
      <c r="AD10" s="663" t="s">
        <v>173</v>
      </c>
      <c r="AE10" s="663"/>
      <c r="AF10" s="663"/>
      <c r="AG10" s="663"/>
      <c r="AH10" s="663"/>
      <c r="AI10" s="663"/>
      <c r="AJ10" s="663"/>
      <c r="AK10" s="663"/>
      <c r="AL10" s="664" t="s">
        <v>133</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27678</v>
      </c>
      <c r="BH10" s="660"/>
      <c r="BI10" s="660"/>
      <c r="BJ10" s="660"/>
      <c r="BK10" s="660"/>
      <c r="BL10" s="660"/>
      <c r="BM10" s="660"/>
      <c r="BN10" s="661"/>
      <c r="BO10" s="662">
        <v>4.2</v>
      </c>
      <c r="BP10" s="662"/>
      <c r="BQ10" s="662"/>
      <c r="BR10" s="662"/>
      <c r="BS10" s="668">
        <v>4575</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1247</v>
      </c>
      <c r="CS10" s="660"/>
      <c r="CT10" s="660"/>
      <c r="CU10" s="660"/>
      <c r="CV10" s="660"/>
      <c r="CW10" s="660"/>
      <c r="CX10" s="660"/>
      <c r="CY10" s="661"/>
      <c r="CZ10" s="662">
        <v>0</v>
      </c>
      <c r="DA10" s="662"/>
      <c r="DB10" s="662"/>
      <c r="DC10" s="662"/>
      <c r="DD10" s="668" t="s">
        <v>246</v>
      </c>
      <c r="DE10" s="660"/>
      <c r="DF10" s="660"/>
      <c r="DG10" s="660"/>
      <c r="DH10" s="660"/>
      <c r="DI10" s="660"/>
      <c r="DJ10" s="660"/>
      <c r="DK10" s="660"/>
      <c r="DL10" s="660"/>
      <c r="DM10" s="660"/>
      <c r="DN10" s="660"/>
      <c r="DO10" s="660"/>
      <c r="DP10" s="661"/>
      <c r="DQ10" s="668">
        <v>224</v>
      </c>
      <c r="DR10" s="660"/>
      <c r="DS10" s="660"/>
      <c r="DT10" s="660"/>
      <c r="DU10" s="660"/>
      <c r="DV10" s="660"/>
      <c r="DW10" s="660"/>
      <c r="DX10" s="660"/>
      <c r="DY10" s="660"/>
      <c r="DZ10" s="660"/>
      <c r="EA10" s="660"/>
      <c r="EB10" s="660"/>
      <c r="EC10" s="669"/>
    </row>
    <row r="11" spans="2:143" ht="11.25" customHeight="1">
      <c r="B11" s="656" t="s">
        <v>247</v>
      </c>
      <c r="C11" s="657"/>
      <c r="D11" s="657"/>
      <c r="E11" s="657"/>
      <c r="F11" s="657"/>
      <c r="G11" s="657"/>
      <c r="H11" s="657"/>
      <c r="I11" s="657"/>
      <c r="J11" s="657"/>
      <c r="K11" s="657"/>
      <c r="L11" s="657"/>
      <c r="M11" s="657"/>
      <c r="N11" s="657"/>
      <c r="O11" s="657"/>
      <c r="P11" s="657"/>
      <c r="Q11" s="658"/>
      <c r="R11" s="659" t="s">
        <v>133</v>
      </c>
      <c r="S11" s="660"/>
      <c r="T11" s="660"/>
      <c r="U11" s="660"/>
      <c r="V11" s="660"/>
      <c r="W11" s="660"/>
      <c r="X11" s="660"/>
      <c r="Y11" s="661"/>
      <c r="Z11" s="662" t="s">
        <v>133</v>
      </c>
      <c r="AA11" s="662"/>
      <c r="AB11" s="662"/>
      <c r="AC11" s="662"/>
      <c r="AD11" s="663" t="s">
        <v>133</v>
      </c>
      <c r="AE11" s="663"/>
      <c r="AF11" s="663"/>
      <c r="AG11" s="663"/>
      <c r="AH11" s="663"/>
      <c r="AI11" s="663"/>
      <c r="AJ11" s="663"/>
      <c r="AK11" s="663"/>
      <c r="AL11" s="664" t="s">
        <v>246</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42104</v>
      </c>
      <c r="BH11" s="660"/>
      <c r="BI11" s="660"/>
      <c r="BJ11" s="660"/>
      <c r="BK11" s="660"/>
      <c r="BL11" s="660"/>
      <c r="BM11" s="660"/>
      <c r="BN11" s="661"/>
      <c r="BO11" s="662">
        <v>6.4</v>
      </c>
      <c r="BP11" s="662"/>
      <c r="BQ11" s="662"/>
      <c r="BR11" s="662"/>
      <c r="BS11" s="668">
        <v>8352</v>
      </c>
      <c r="BT11" s="660"/>
      <c r="BU11" s="660"/>
      <c r="BV11" s="660"/>
      <c r="BW11" s="660"/>
      <c r="BX11" s="660"/>
      <c r="BY11" s="660"/>
      <c r="BZ11" s="660"/>
      <c r="CA11" s="660"/>
      <c r="CB11" s="669"/>
      <c r="CD11" s="674" t="s">
        <v>249</v>
      </c>
      <c r="CE11" s="675"/>
      <c r="CF11" s="675"/>
      <c r="CG11" s="675"/>
      <c r="CH11" s="675"/>
      <c r="CI11" s="675"/>
      <c r="CJ11" s="675"/>
      <c r="CK11" s="675"/>
      <c r="CL11" s="675"/>
      <c r="CM11" s="675"/>
      <c r="CN11" s="675"/>
      <c r="CO11" s="675"/>
      <c r="CP11" s="675"/>
      <c r="CQ11" s="676"/>
      <c r="CR11" s="659">
        <v>288365</v>
      </c>
      <c r="CS11" s="660"/>
      <c r="CT11" s="660"/>
      <c r="CU11" s="660"/>
      <c r="CV11" s="660"/>
      <c r="CW11" s="660"/>
      <c r="CX11" s="660"/>
      <c r="CY11" s="661"/>
      <c r="CZ11" s="662">
        <v>5.5</v>
      </c>
      <c r="DA11" s="662"/>
      <c r="DB11" s="662"/>
      <c r="DC11" s="662"/>
      <c r="DD11" s="668">
        <v>170665</v>
      </c>
      <c r="DE11" s="660"/>
      <c r="DF11" s="660"/>
      <c r="DG11" s="660"/>
      <c r="DH11" s="660"/>
      <c r="DI11" s="660"/>
      <c r="DJ11" s="660"/>
      <c r="DK11" s="660"/>
      <c r="DL11" s="660"/>
      <c r="DM11" s="660"/>
      <c r="DN11" s="660"/>
      <c r="DO11" s="660"/>
      <c r="DP11" s="661"/>
      <c r="DQ11" s="668">
        <v>88218</v>
      </c>
      <c r="DR11" s="660"/>
      <c r="DS11" s="660"/>
      <c r="DT11" s="660"/>
      <c r="DU11" s="660"/>
      <c r="DV11" s="660"/>
      <c r="DW11" s="660"/>
      <c r="DX11" s="660"/>
      <c r="DY11" s="660"/>
      <c r="DZ11" s="660"/>
      <c r="EA11" s="660"/>
      <c r="EB11" s="660"/>
      <c r="EC11" s="669"/>
    </row>
    <row r="12" spans="2:143" ht="11.25" customHeight="1">
      <c r="B12" s="656" t="s">
        <v>250</v>
      </c>
      <c r="C12" s="657"/>
      <c r="D12" s="657"/>
      <c r="E12" s="657"/>
      <c r="F12" s="657"/>
      <c r="G12" s="657"/>
      <c r="H12" s="657"/>
      <c r="I12" s="657"/>
      <c r="J12" s="657"/>
      <c r="K12" s="657"/>
      <c r="L12" s="657"/>
      <c r="M12" s="657"/>
      <c r="N12" s="657"/>
      <c r="O12" s="657"/>
      <c r="P12" s="657"/>
      <c r="Q12" s="658"/>
      <c r="R12" s="659">
        <v>110982</v>
      </c>
      <c r="S12" s="660"/>
      <c r="T12" s="660"/>
      <c r="U12" s="660"/>
      <c r="V12" s="660"/>
      <c r="W12" s="660"/>
      <c r="X12" s="660"/>
      <c r="Y12" s="661"/>
      <c r="Z12" s="662">
        <v>2.1</v>
      </c>
      <c r="AA12" s="662"/>
      <c r="AB12" s="662"/>
      <c r="AC12" s="662"/>
      <c r="AD12" s="663">
        <v>110982</v>
      </c>
      <c r="AE12" s="663"/>
      <c r="AF12" s="663"/>
      <c r="AG12" s="663"/>
      <c r="AH12" s="663"/>
      <c r="AI12" s="663"/>
      <c r="AJ12" s="663"/>
      <c r="AK12" s="663"/>
      <c r="AL12" s="664">
        <v>3.7</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270544</v>
      </c>
      <c r="BH12" s="660"/>
      <c r="BI12" s="660"/>
      <c r="BJ12" s="660"/>
      <c r="BK12" s="660"/>
      <c r="BL12" s="660"/>
      <c r="BM12" s="660"/>
      <c r="BN12" s="661"/>
      <c r="BO12" s="662">
        <v>40.9</v>
      </c>
      <c r="BP12" s="662"/>
      <c r="BQ12" s="662"/>
      <c r="BR12" s="662"/>
      <c r="BS12" s="668" t="s">
        <v>133</v>
      </c>
      <c r="BT12" s="660"/>
      <c r="BU12" s="660"/>
      <c r="BV12" s="660"/>
      <c r="BW12" s="660"/>
      <c r="BX12" s="660"/>
      <c r="BY12" s="660"/>
      <c r="BZ12" s="660"/>
      <c r="CA12" s="660"/>
      <c r="CB12" s="669"/>
      <c r="CD12" s="674" t="s">
        <v>252</v>
      </c>
      <c r="CE12" s="675"/>
      <c r="CF12" s="675"/>
      <c r="CG12" s="675"/>
      <c r="CH12" s="675"/>
      <c r="CI12" s="675"/>
      <c r="CJ12" s="675"/>
      <c r="CK12" s="675"/>
      <c r="CL12" s="675"/>
      <c r="CM12" s="675"/>
      <c r="CN12" s="675"/>
      <c r="CO12" s="675"/>
      <c r="CP12" s="675"/>
      <c r="CQ12" s="676"/>
      <c r="CR12" s="659">
        <v>48399</v>
      </c>
      <c r="CS12" s="660"/>
      <c r="CT12" s="660"/>
      <c r="CU12" s="660"/>
      <c r="CV12" s="660"/>
      <c r="CW12" s="660"/>
      <c r="CX12" s="660"/>
      <c r="CY12" s="661"/>
      <c r="CZ12" s="662">
        <v>0.9</v>
      </c>
      <c r="DA12" s="662"/>
      <c r="DB12" s="662"/>
      <c r="DC12" s="662"/>
      <c r="DD12" s="668" t="s">
        <v>133</v>
      </c>
      <c r="DE12" s="660"/>
      <c r="DF12" s="660"/>
      <c r="DG12" s="660"/>
      <c r="DH12" s="660"/>
      <c r="DI12" s="660"/>
      <c r="DJ12" s="660"/>
      <c r="DK12" s="660"/>
      <c r="DL12" s="660"/>
      <c r="DM12" s="660"/>
      <c r="DN12" s="660"/>
      <c r="DO12" s="660"/>
      <c r="DP12" s="661"/>
      <c r="DQ12" s="668">
        <v>42538</v>
      </c>
      <c r="DR12" s="660"/>
      <c r="DS12" s="660"/>
      <c r="DT12" s="660"/>
      <c r="DU12" s="660"/>
      <c r="DV12" s="660"/>
      <c r="DW12" s="660"/>
      <c r="DX12" s="660"/>
      <c r="DY12" s="660"/>
      <c r="DZ12" s="660"/>
      <c r="EA12" s="660"/>
      <c r="EB12" s="660"/>
      <c r="EC12" s="669"/>
    </row>
    <row r="13" spans="2:143" ht="11.25" customHeight="1">
      <c r="B13" s="656" t="s">
        <v>253</v>
      </c>
      <c r="C13" s="657"/>
      <c r="D13" s="657"/>
      <c r="E13" s="657"/>
      <c r="F13" s="657"/>
      <c r="G13" s="657"/>
      <c r="H13" s="657"/>
      <c r="I13" s="657"/>
      <c r="J13" s="657"/>
      <c r="K13" s="657"/>
      <c r="L13" s="657"/>
      <c r="M13" s="657"/>
      <c r="N13" s="657"/>
      <c r="O13" s="657"/>
      <c r="P13" s="657"/>
      <c r="Q13" s="658"/>
      <c r="R13" s="659" t="s">
        <v>173</v>
      </c>
      <c r="S13" s="660"/>
      <c r="T13" s="660"/>
      <c r="U13" s="660"/>
      <c r="V13" s="660"/>
      <c r="W13" s="660"/>
      <c r="X13" s="660"/>
      <c r="Y13" s="661"/>
      <c r="Z13" s="662" t="s">
        <v>173</v>
      </c>
      <c r="AA13" s="662"/>
      <c r="AB13" s="662"/>
      <c r="AC13" s="662"/>
      <c r="AD13" s="663" t="s">
        <v>133</v>
      </c>
      <c r="AE13" s="663"/>
      <c r="AF13" s="663"/>
      <c r="AG13" s="663"/>
      <c r="AH13" s="663"/>
      <c r="AI13" s="663"/>
      <c r="AJ13" s="663"/>
      <c r="AK13" s="663"/>
      <c r="AL13" s="664" t="s">
        <v>133</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266665</v>
      </c>
      <c r="BH13" s="660"/>
      <c r="BI13" s="660"/>
      <c r="BJ13" s="660"/>
      <c r="BK13" s="660"/>
      <c r="BL13" s="660"/>
      <c r="BM13" s="660"/>
      <c r="BN13" s="661"/>
      <c r="BO13" s="662">
        <v>40.299999999999997</v>
      </c>
      <c r="BP13" s="662"/>
      <c r="BQ13" s="662"/>
      <c r="BR13" s="662"/>
      <c r="BS13" s="668" t="s">
        <v>238</v>
      </c>
      <c r="BT13" s="660"/>
      <c r="BU13" s="660"/>
      <c r="BV13" s="660"/>
      <c r="BW13" s="660"/>
      <c r="BX13" s="660"/>
      <c r="BY13" s="660"/>
      <c r="BZ13" s="660"/>
      <c r="CA13" s="660"/>
      <c r="CB13" s="669"/>
      <c r="CD13" s="674" t="s">
        <v>255</v>
      </c>
      <c r="CE13" s="675"/>
      <c r="CF13" s="675"/>
      <c r="CG13" s="675"/>
      <c r="CH13" s="675"/>
      <c r="CI13" s="675"/>
      <c r="CJ13" s="675"/>
      <c r="CK13" s="675"/>
      <c r="CL13" s="675"/>
      <c r="CM13" s="675"/>
      <c r="CN13" s="675"/>
      <c r="CO13" s="675"/>
      <c r="CP13" s="675"/>
      <c r="CQ13" s="676"/>
      <c r="CR13" s="659">
        <v>634033</v>
      </c>
      <c r="CS13" s="660"/>
      <c r="CT13" s="660"/>
      <c r="CU13" s="660"/>
      <c r="CV13" s="660"/>
      <c r="CW13" s="660"/>
      <c r="CX13" s="660"/>
      <c r="CY13" s="661"/>
      <c r="CZ13" s="662">
        <v>12.1</v>
      </c>
      <c r="DA13" s="662"/>
      <c r="DB13" s="662"/>
      <c r="DC13" s="662"/>
      <c r="DD13" s="668">
        <v>30363</v>
      </c>
      <c r="DE13" s="660"/>
      <c r="DF13" s="660"/>
      <c r="DG13" s="660"/>
      <c r="DH13" s="660"/>
      <c r="DI13" s="660"/>
      <c r="DJ13" s="660"/>
      <c r="DK13" s="660"/>
      <c r="DL13" s="660"/>
      <c r="DM13" s="660"/>
      <c r="DN13" s="660"/>
      <c r="DO13" s="660"/>
      <c r="DP13" s="661"/>
      <c r="DQ13" s="668">
        <v>570767</v>
      </c>
      <c r="DR13" s="660"/>
      <c r="DS13" s="660"/>
      <c r="DT13" s="660"/>
      <c r="DU13" s="660"/>
      <c r="DV13" s="660"/>
      <c r="DW13" s="660"/>
      <c r="DX13" s="660"/>
      <c r="DY13" s="660"/>
      <c r="DZ13" s="660"/>
      <c r="EA13" s="660"/>
      <c r="EB13" s="660"/>
      <c r="EC13" s="669"/>
    </row>
    <row r="14" spans="2:143" ht="11.25" customHeight="1">
      <c r="B14" s="656" t="s">
        <v>256</v>
      </c>
      <c r="C14" s="657"/>
      <c r="D14" s="657"/>
      <c r="E14" s="657"/>
      <c r="F14" s="657"/>
      <c r="G14" s="657"/>
      <c r="H14" s="657"/>
      <c r="I14" s="657"/>
      <c r="J14" s="657"/>
      <c r="K14" s="657"/>
      <c r="L14" s="657"/>
      <c r="M14" s="657"/>
      <c r="N14" s="657"/>
      <c r="O14" s="657"/>
      <c r="P14" s="657"/>
      <c r="Q14" s="658"/>
      <c r="R14" s="659" t="s">
        <v>133</v>
      </c>
      <c r="S14" s="660"/>
      <c r="T14" s="660"/>
      <c r="U14" s="660"/>
      <c r="V14" s="660"/>
      <c r="W14" s="660"/>
      <c r="X14" s="660"/>
      <c r="Y14" s="661"/>
      <c r="Z14" s="662" t="s">
        <v>133</v>
      </c>
      <c r="AA14" s="662"/>
      <c r="AB14" s="662"/>
      <c r="AC14" s="662"/>
      <c r="AD14" s="663" t="s">
        <v>133</v>
      </c>
      <c r="AE14" s="663"/>
      <c r="AF14" s="663"/>
      <c r="AG14" s="663"/>
      <c r="AH14" s="663"/>
      <c r="AI14" s="663"/>
      <c r="AJ14" s="663"/>
      <c r="AK14" s="663"/>
      <c r="AL14" s="664" t="s">
        <v>173</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9436</v>
      </c>
      <c r="BH14" s="660"/>
      <c r="BI14" s="660"/>
      <c r="BJ14" s="660"/>
      <c r="BK14" s="660"/>
      <c r="BL14" s="660"/>
      <c r="BM14" s="660"/>
      <c r="BN14" s="661"/>
      <c r="BO14" s="662">
        <v>1.4</v>
      </c>
      <c r="BP14" s="662"/>
      <c r="BQ14" s="662"/>
      <c r="BR14" s="662"/>
      <c r="BS14" s="668" t="s">
        <v>133</v>
      </c>
      <c r="BT14" s="660"/>
      <c r="BU14" s="660"/>
      <c r="BV14" s="660"/>
      <c r="BW14" s="660"/>
      <c r="BX14" s="660"/>
      <c r="BY14" s="660"/>
      <c r="BZ14" s="660"/>
      <c r="CA14" s="660"/>
      <c r="CB14" s="669"/>
      <c r="CD14" s="674" t="s">
        <v>258</v>
      </c>
      <c r="CE14" s="675"/>
      <c r="CF14" s="675"/>
      <c r="CG14" s="675"/>
      <c r="CH14" s="675"/>
      <c r="CI14" s="675"/>
      <c r="CJ14" s="675"/>
      <c r="CK14" s="675"/>
      <c r="CL14" s="675"/>
      <c r="CM14" s="675"/>
      <c r="CN14" s="675"/>
      <c r="CO14" s="675"/>
      <c r="CP14" s="675"/>
      <c r="CQ14" s="676"/>
      <c r="CR14" s="659">
        <v>269198</v>
      </c>
      <c r="CS14" s="660"/>
      <c r="CT14" s="660"/>
      <c r="CU14" s="660"/>
      <c r="CV14" s="660"/>
      <c r="CW14" s="660"/>
      <c r="CX14" s="660"/>
      <c r="CY14" s="661"/>
      <c r="CZ14" s="662">
        <v>5.0999999999999996</v>
      </c>
      <c r="DA14" s="662"/>
      <c r="DB14" s="662"/>
      <c r="DC14" s="662"/>
      <c r="DD14" s="668">
        <v>66819</v>
      </c>
      <c r="DE14" s="660"/>
      <c r="DF14" s="660"/>
      <c r="DG14" s="660"/>
      <c r="DH14" s="660"/>
      <c r="DI14" s="660"/>
      <c r="DJ14" s="660"/>
      <c r="DK14" s="660"/>
      <c r="DL14" s="660"/>
      <c r="DM14" s="660"/>
      <c r="DN14" s="660"/>
      <c r="DO14" s="660"/>
      <c r="DP14" s="661"/>
      <c r="DQ14" s="668">
        <v>204647</v>
      </c>
      <c r="DR14" s="660"/>
      <c r="DS14" s="660"/>
      <c r="DT14" s="660"/>
      <c r="DU14" s="660"/>
      <c r="DV14" s="660"/>
      <c r="DW14" s="660"/>
      <c r="DX14" s="660"/>
      <c r="DY14" s="660"/>
      <c r="DZ14" s="660"/>
      <c r="EA14" s="660"/>
      <c r="EB14" s="660"/>
      <c r="EC14" s="669"/>
    </row>
    <row r="15" spans="2:143" ht="11.25" customHeight="1">
      <c r="B15" s="656" t="s">
        <v>259</v>
      </c>
      <c r="C15" s="657"/>
      <c r="D15" s="657"/>
      <c r="E15" s="657"/>
      <c r="F15" s="657"/>
      <c r="G15" s="657"/>
      <c r="H15" s="657"/>
      <c r="I15" s="657"/>
      <c r="J15" s="657"/>
      <c r="K15" s="657"/>
      <c r="L15" s="657"/>
      <c r="M15" s="657"/>
      <c r="N15" s="657"/>
      <c r="O15" s="657"/>
      <c r="P15" s="657"/>
      <c r="Q15" s="658"/>
      <c r="R15" s="659">
        <v>16370</v>
      </c>
      <c r="S15" s="660"/>
      <c r="T15" s="660"/>
      <c r="U15" s="660"/>
      <c r="V15" s="660"/>
      <c r="W15" s="660"/>
      <c r="X15" s="660"/>
      <c r="Y15" s="661"/>
      <c r="Z15" s="662">
        <v>0.3</v>
      </c>
      <c r="AA15" s="662"/>
      <c r="AB15" s="662"/>
      <c r="AC15" s="662"/>
      <c r="AD15" s="663">
        <v>16370</v>
      </c>
      <c r="AE15" s="663"/>
      <c r="AF15" s="663"/>
      <c r="AG15" s="663"/>
      <c r="AH15" s="663"/>
      <c r="AI15" s="663"/>
      <c r="AJ15" s="663"/>
      <c r="AK15" s="663"/>
      <c r="AL15" s="664">
        <v>0.5</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56487</v>
      </c>
      <c r="BH15" s="660"/>
      <c r="BI15" s="660"/>
      <c r="BJ15" s="660"/>
      <c r="BK15" s="660"/>
      <c r="BL15" s="660"/>
      <c r="BM15" s="660"/>
      <c r="BN15" s="661"/>
      <c r="BO15" s="662">
        <v>8.5</v>
      </c>
      <c r="BP15" s="662"/>
      <c r="BQ15" s="662"/>
      <c r="BR15" s="662"/>
      <c r="BS15" s="668" t="s">
        <v>238</v>
      </c>
      <c r="BT15" s="660"/>
      <c r="BU15" s="660"/>
      <c r="BV15" s="660"/>
      <c r="BW15" s="660"/>
      <c r="BX15" s="660"/>
      <c r="BY15" s="660"/>
      <c r="BZ15" s="660"/>
      <c r="CA15" s="660"/>
      <c r="CB15" s="669"/>
      <c r="CD15" s="674" t="s">
        <v>261</v>
      </c>
      <c r="CE15" s="675"/>
      <c r="CF15" s="675"/>
      <c r="CG15" s="675"/>
      <c r="CH15" s="675"/>
      <c r="CI15" s="675"/>
      <c r="CJ15" s="675"/>
      <c r="CK15" s="675"/>
      <c r="CL15" s="675"/>
      <c r="CM15" s="675"/>
      <c r="CN15" s="675"/>
      <c r="CO15" s="675"/>
      <c r="CP15" s="675"/>
      <c r="CQ15" s="676"/>
      <c r="CR15" s="659">
        <v>355896</v>
      </c>
      <c r="CS15" s="660"/>
      <c r="CT15" s="660"/>
      <c r="CU15" s="660"/>
      <c r="CV15" s="660"/>
      <c r="CW15" s="660"/>
      <c r="CX15" s="660"/>
      <c r="CY15" s="661"/>
      <c r="CZ15" s="662">
        <v>6.8</v>
      </c>
      <c r="DA15" s="662"/>
      <c r="DB15" s="662"/>
      <c r="DC15" s="662"/>
      <c r="DD15" s="668">
        <v>34618</v>
      </c>
      <c r="DE15" s="660"/>
      <c r="DF15" s="660"/>
      <c r="DG15" s="660"/>
      <c r="DH15" s="660"/>
      <c r="DI15" s="660"/>
      <c r="DJ15" s="660"/>
      <c r="DK15" s="660"/>
      <c r="DL15" s="660"/>
      <c r="DM15" s="660"/>
      <c r="DN15" s="660"/>
      <c r="DO15" s="660"/>
      <c r="DP15" s="661"/>
      <c r="DQ15" s="668">
        <v>315973</v>
      </c>
      <c r="DR15" s="660"/>
      <c r="DS15" s="660"/>
      <c r="DT15" s="660"/>
      <c r="DU15" s="660"/>
      <c r="DV15" s="660"/>
      <c r="DW15" s="660"/>
      <c r="DX15" s="660"/>
      <c r="DY15" s="660"/>
      <c r="DZ15" s="660"/>
      <c r="EA15" s="660"/>
      <c r="EB15" s="660"/>
      <c r="EC15" s="669"/>
    </row>
    <row r="16" spans="2:143" ht="11.25" customHeight="1">
      <c r="B16" s="656" t="s">
        <v>262</v>
      </c>
      <c r="C16" s="657"/>
      <c r="D16" s="657"/>
      <c r="E16" s="657"/>
      <c r="F16" s="657"/>
      <c r="G16" s="657"/>
      <c r="H16" s="657"/>
      <c r="I16" s="657"/>
      <c r="J16" s="657"/>
      <c r="K16" s="657"/>
      <c r="L16" s="657"/>
      <c r="M16" s="657"/>
      <c r="N16" s="657"/>
      <c r="O16" s="657"/>
      <c r="P16" s="657"/>
      <c r="Q16" s="658"/>
      <c r="R16" s="659" t="s">
        <v>173</v>
      </c>
      <c r="S16" s="660"/>
      <c r="T16" s="660"/>
      <c r="U16" s="660"/>
      <c r="V16" s="660"/>
      <c r="W16" s="660"/>
      <c r="X16" s="660"/>
      <c r="Y16" s="661"/>
      <c r="Z16" s="662" t="s">
        <v>173</v>
      </c>
      <c r="AA16" s="662"/>
      <c r="AB16" s="662"/>
      <c r="AC16" s="662"/>
      <c r="AD16" s="663" t="s">
        <v>238</v>
      </c>
      <c r="AE16" s="663"/>
      <c r="AF16" s="663"/>
      <c r="AG16" s="663"/>
      <c r="AH16" s="663"/>
      <c r="AI16" s="663"/>
      <c r="AJ16" s="663"/>
      <c r="AK16" s="663"/>
      <c r="AL16" s="664" t="s">
        <v>263</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133</v>
      </c>
      <c r="BH16" s="660"/>
      <c r="BI16" s="660"/>
      <c r="BJ16" s="660"/>
      <c r="BK16" s="660"/>
      <c r="BL16" s="660"/>
      <c r="BM16" s="660"/>
      <c r="BN16" s="661"/>
      <c r="BO16" s="662" t="s">
        <v>173</v>
      </c>
      <c r="BP16" s="662"/>
      <c r="BQ16" s="662"/>
      <c r="BR16" s="662"/>
      <c r="BS16" s="668" t="s">
        <v>238</v>
      </c>
      <c r="BT16" s="660"/>
      <c r="BU16" s="660"/>
      <c r="BV16" s="660"/>
      <c r="BW16" s="660"/>
      <c r="BX16" s="660"/>
      <c r="BY16" s="660"/>
      <c r="BZ16" s="660"/>
      <c r="CA16" s="660"/>
      <c r="CB16" s="669"/>
      <c r="CD16" s="674" t="s">
        <v>265</v>
      </c>
      <c r="CE16" s="675"/>
      <c r="CF16" s="675"/>
      <c r="CG16" s="675"/>
      <c r="CH16" s="675"/>
      <c r="CI16" s="675"/>
      <c r="CJ16" s="675"/>
      <c r="CK16" s="675"/>
      <c r="CL16" s="675"/>
      <c r="CM16" s="675"/>
      <c r="CN16" s="675"/>
      <c r="CO16" s="675"/>
      <c r="CP16" s="675"/>
      <c r="CQ16" s="676"/>
      <c r="CR16" s="659" t="s">
        <v>173</v>
      </c>
      <c r="CS16" s="660"/>
      <c r="CT16" s="660"/>
      <c r="CU16" s="660"/>
      <c r="CV16" s="660"/>
      <c r="CW16" s="660"/>
      <c r="CX16" s="660"/>
      <c r="CY16" s="661"/>
      <c r="CZ16" s="662" t="s">
        <v>133</v>
      </c>
      <c r="DA16" s="662"/>
      <c r="DB16" s="662"/>
      <c r="DC16" s="662"/>
      <c r="DD16" s="668" t="s">
        <v>173</v>
      </c>
      <c r="DE16" s="660"/>
      <c r="DF16" s="660"/>
      <c r="DG16" s="660"/>
      <c r="DH16" s="660"/>
      <c r="DI16" s="660"/>
      <c r="DJ16" s="660"/>
      <c r="DK16" s="660"/>
      <c r="DL16" s="660"/>
      <c r="DM16" s="660"/>
      <c r="DN16" s="660"/>
      <c r="DO16" s="660"/>
      <c r="DP16" s="661"/>
      <c r="DQ16" s="668" t="s">
        <v>133</v>
      </c>
      <c r="DR16" s="660"/>
      <c r="DS16" s="660"/>
      <c r="DT16" s="660"/>
      <c r="DU16" s="660"/>
      <c r="DV16" s="660"/>
      <c r="DW16" s="660"/>
      <c r="DX16" s="660"/>
      <c r="DY16" s="660"/>
      <c r="DZ16" s="660"/>
      <c r="EA16" s="660"/>
      <c r="EB16" s="660"/>
      <c r="EC16" s="669"/>
    </row>
    <row r="17" spans="2:133" ht="11.25" customHeight="1">
      <c r="B17" s="656" t="s">
        <v>266</v>
      </c>
      <c r="C17" s="657"/>
      <c r="D17" s="657"/>
      <c r="E17" s="657"/>
      <c r="F17" s="657"/>
      <c r="G17" s="657"/>
      <c r="H17" s="657"/>
      <c r="I17" s="657"/>
      <c r="J17" s="657"/>
      <c r="K17" s="657"/>
      <c r="L17" s="657"/>
      <c r="M17" s="657"/>
      <c r="N17" s="657"/>
      <c r="O17" s="657"/>
      <c r="P17" s="657"/>
      <c r="Q17" s="658"/>
      <c r="R17" s="659">
        <v>967</v>
      </c>
      <c r="S17" s="660"/>
      <c r="T17" s="660"/>
      <c r="U17" s="660"/>
      <c r="V17" s="660"/>
      <c r="W17" s="660"/>
      <c r="X17" s="660"/>
      <c r="Y17" s="661"/>
      <c r="Z17" s="662">
        <v>0</v>
      </c>
      <c r="AA17" s="662"/>
      <c r="AB17" s="662"/>
      <c r="AC17" s="662"/>
      <c r="AD17" s="663">
        <v>967</v>
      </c>
      <c r="AE17" s="663"/>
      <c r="AF17" s="663"/>
      <c r="AG17" s="663"/>
      <c r="AH17" s="663"/>
      <c r="AI17" s="663"/>
      <c r="AJ17" s="663"/>
      <c r="AK17" s="663"/>
      <c r="AL17" s="664">
        <v>0</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173</v>
      </c>
      <c r="BH17" s="660"/>
      <c r="BI17" s="660"/>
      <c r="BJ17" s="660"/>
      <c r="BK17" s="660"/>
      <c r="BL17" s="660"/>
      <c r="BM17" s="660"/>
      <c r="BN17" s="661"/>
      <c r="BO17" s="662" t="s">
        <v>238</v>
      </c>
      <c r="BP17" s="662"/>
      <c r="BQ17" s="662"/>
      <c r="BR17" s="662"/>
      <c r="BS17" s="668" t="s">
        <v>173</v>
      </c>
      <c r="BT17" s="660"/>
      <c r="BU17" s="660"/>
      <c r="BV17" s="660"/>
      <c r="BW17" s="660"/>
      <c r="BX17" s="660"/>
      <c r="BY17" s="660"/>
      <c r="BZ17" s="660"/>
      <c r="CA17" s="660"/>
      <c r="CB17" s="669"/>
      <c r="CD17" s="674" t="s">
        <v>268</v>
      </c>
      <c r="CE17" s="675"/>
      <c r="CF17" s="675"/>
      <c r="CG17" s="675"/>
      <c r="CH17" s="675"/>
      <c r="CI17" s="675"/>
      <c r="CJ17" s="675"/>
      <c r="CK17" s="675"/>
      <c r="CL17" s="675"/>
      <c r="CM17" s="675"/>
      <c r="CN17" s="675"/>
      <c r="CO17" s="675"/>
      <c r="CP17" s="675"/>
      <c r="CQ17" s="676"/>
      <c r="CR17" s="659">
        <v>561557</v>
      </c>
      <c r="CS17" s="660"/>
      <c r="CT17" s="660"/>
      <c r="CU17" s="660"/>
      <c r="CV17" s="660"/>
      <c r="CW17" s="660"/>
      <c r="CX17" s="660"/>
      <c r="CY17" s="661"/>
      <c r="CZ17" s="662">
        <v>10.7</v>
      </c>
      <c r="DA17" s="662"/>
      <c r="DB17" s="662"/>
      <c r="DC17" s="662"/>
      <c r="DD17" s="668" t="s">
        <v>133</v>
      </c>
      <c r="DE17" s="660"/>
      <c r="DF17" s="660"/>
      <c r="DG17" s="660"/>
      <c r="DH17" s="660"/>
      <c r="DI17" s="660"/>
      <c r="DJ17" s="660"/>
      <c r="DK17" s="660"/>
      <c r="DL17" s="660"/>
      <c r="DM17" s="660"/>
      <c r="DN17" s="660"/>
      <c r="DO17" s="660"/>
      <c r="DP17" s="661"/>
      <c r="DQ17" s="668">
        <v>531354</v>
      </c>
      <c r="DR17" s="660"/>
      <c r="DS17" s="660"/>
      <c r="DT17" s="660"/>
      <c r="DU17" s="660"/>
      <c r="DV17" s="660"/>
      <c r="DW17" s="660"/>
      <c r="DX17" s="660"/>
      <c r="DY17" s="660"/>
      <c r="DZ17" s="660"/>
      <c r="EA17" s="660"/>
      <c r="EB17" s="660"/>
      <c r="EC17" s="669"/>
    </row>
    <row r="18" spans="2:133" ht="11.25" customHeight="1">
      <c r="B18" s="656" t="s">
        <v>269</v>
      </c>
      <c r="C18" s="657"/>
      <c r="D18" s="657"/>
      <c r="E18" s="657"/>
      <c r="F18" s="657"/>
      <c r="G18" s="657"/>
      <c r="H18" s="657"/>
      <c r="I18" s="657"/>
      <c r="J18" s="657"/>
      <c r="K18" s="657"/>
      <c r="L18" s="657"/>
      <c r="M18" s="657"/>
      <c r="N18" s="657"/>
      <c r="O18" s="657"/>
      <c r="P18" s="657"/>
      <c r="Q18" s="658"/>
      <c r="R18" s="659">
        <v>2378622</v>
      </c>
      <c r="S18" s="660"/>
      <c r="T18" s="660"/>
      <c r="U18" s="660"/>
      <c r="V18" s="660"/>
      <c r="W18" s="660"/>
      <c r="X18" s="660"/>
      <c r="Y18" s="661"/>
      <c r="Z18" s="662">
        <v>44.3</v>
      </c>
      <c r="AA18" s="662"/>
      <c r="AB18" s="662"/>
      <c r="AC18" s="662"/>
      <c r="AD18" s="663">
        <v>2149328</v>
      </c>
      <c r="AE18" s="663"/>
      <c r="AF18" s="663"/>
      <c r="AG18" s="663"/>
      <c r="AH18" s="663"/>
      <c r="AI18" s="663"/>
      <c r="AJ18" s="663"/>
      <c r="AK18" s="663"/>
      <c r="AL18" s="664">
        <v>71.099999999999994</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133</v>
      </c>
      <c r="BH18" s="660"/>
      <c r="BI18" s="660"/>
      <c r="BJ18" s="660"/>
      <c r="BK18" s="660"/>
      <c r="BL18" s="660"/>
      <c r="BM18" s="660"/>
      <c r="BN18" s="661"/>
      <c r="BO18" s="662" t="s">
        <v>133</v>
      </c>
      <c r="BP18" s="662"/>
      <c r="BQ18" s="662"/>
      <c r="BR18" s="662"/>
      <c r="BS18" s="668" t="s">
        <v>133</v>
      </c>
      <c r="BT18" s="660"/>
      <c r="BU18" s="660"/>
      <c r="BV18" s="660"/>
      <c r="BW18" s="660"/>
      <c r="BX18" s="660"/>
      <c r="BY18" s="660"/>
      <c r="BZ18" s="660"/>
      <c r="CA18" s="660"/>
      <c r="CB18" s="669"/>
      <c r="CD18" s="674" t="s">
        <v>271</v>
      </c>
      <c r="CE18" s="675"/>
      <c r="CF18" s="675"/>
      <c r="CG18" s="675"/>
      <c r="CH18" s="675"/>
      <c r="CI18" s="675"/>
      <c r="CJ18" s="675"/>
      <c r="CK18" s="675"/>
      <c r="CL18" s="675"/>
      <c r="CM18" s="675"/>
      <c r="CN18" s="675"/>
      <c r="CO18" s="675"/>
      <c r="CP18" s="675"/>
      <c r="CQ18" s="676"/>
      <c r="CR18" s="659">
        <v>10086</v>
      </c>
      <c r="CS18" s="660"/>
      <c r="CT18" s="660"/>
      <c r="CU18" s="660"/>
      <c r="CV18" s="660"/>
      <c r="CW18" s="660"/>
      <c r="CX18" s="660"/>
      <c r="CY18" s="661"/>
      <c r="CZ18" s="662">
        <v>0.2</v>
      </c>
      <c r="DA18" s="662"/>
      <c r="DB18" s="662"/>
      <c r="DC18" s="662"/>
      <c r="DD18" s="668" t="s">
        <v>246</v>
      </c>
      <c r="DE18" s="660"/>
      <c r="DF18" s="660"/>
      <c r="DG18" s="660"/>
      <c r="DH18" s="660"/>
      <c r="DI18" s="660"/>
      <c r="DJ18" s="660"/>
      <c r="DK18" s="660"/>
      <c r="DL18" s="660"/>
      <c r="DM18" s="660"/>
      <c r="DN18" s="660"/>
      <c r="DO18" s="660"/>
      <c r="DP18" s="661"/>
      <c r="DQ18" s="668">
        <v>10086</v>
      </c>
      <c r="DR18" s="660"/>
      <c r="DS18" s="660"/>
      <c r="DT18" s="660"/>
      <c r="DU18" s="660"/>
      <c r="DV18" s="660"/>
      <c r="DW18" s="660"/>
      <c r="DX18" s="660"/>
      <c r="DY18" s="660"/>
      <c r="DZ18" s="660"/>
      <c r="EA18" s="660"/>
      <c r="EB18" s="660"/>
      <c r="EC18" s="669"/>
    </row>
    <row r="19" spans="2:133" ht="11.25" customHeight="1">
      <c r="B19" s="656" t="s">
        <v>272</v>
      </c>
      <c r="C19" s="657"/>
      <c r="D19" s="657"/>
      <c r="E19" s="657"/>
      <c r="F19" s="657"/>
      <c r="G19" s="657"/>
      <c r="H19" s="657"/>
      <c r="I19" s="657"/>
      <c r="J19" s="657"/>
      <c r="K19" s="657"/>
      <c r="L19" s="657"/>
      <c r="M19" s="657"/>
      <c r="N19" s="657"/>
      <c r="O19" s="657"/>
      <c r="P19" s="657"/>
      <c r="Q19" s="658"/>
      <c r="R19" s="659">
        <v>2149328</v>
      </c>
      <c r="S19" s="660"/>
      <c r="T19" s="660"/>
      <c r="U19" s="660"/>
      <c r="V19" s="660"/>
      <c r="W19" s="660"/>
      <c r="X19" s="660"/>
      <c r="Y19" s="661"/>
      <c r="Z19" s="662">
        <v>40</v>
      </c>
      <c r="AA19" s="662"/>
      <c r="AB19" s="662"/>
      <c r="AC19" s="662"/>
      <c r="AD19" s="663">
        <v>2149328</v>
      </c>
      <c r="AE19" s="663"/>
      <c r="AF19" s="663"/>
      <c r="AG19" s="663"/>
      <c r="AH19" s="663"/>
      <c r="AI19" s="663"/>
      <c r="AJ19" s="663"/>
      <c r="AK19" s="663"/>
      <c r="AL19" s="664">
        <v>71.099999999999994</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4351</v>
      </c>
      <c r="BH19" s="660"/>
      <c r="BI19" s="660"/>
      <c r="BJ19" s="660"/>
      <c r="BK19" s="660"/>
      <c r="BL19" s="660"/>
      <c r="BM19" s="660"/>
      <c r="BN19" s="661"/>
      <c r="BO19" s="662">
        <v>0.7</v>
      </c>
      <c r="BP19" s="662"/>
      <c r="BQ19" s="662"/>
      <c r="BR19" s="662"/>
      <c r="BS19" s="668" t="s">
        <v>173</v>
      </c>
      <c r="BT19" s="660"/>
      <c r="BU19" s="660"/>
      <c r="BV19" s="660"/>
      <c r="BW19" s="660"/>
      <c r="BX19" s="660"/>
      <c r="BY19" s="660"/>
      <c r="BZ19" s="660"/>
      <c r="CA19" s="660"/>
      <c r="CB19" s="669"/>
      <c r="CD19" s="674" t="s">
        <v>274</v>
      </c>
      <c r="CE19" s="675"/>
      <c r="CF19" s="675"/>
      <c r="CG19" s="675"/>
      <c r="CH19" s="675"/>
      <c r="CI19" s="675"/>
      <c r="CJ19" s="675"/>
      <c r="CK19" s="675"/>
      <c r="CL19" s="675"/>
      <c r="CM19" s="675"/>
      <c r="CN19" s="675"/>
      <c r="CO19" s="675"/>
      <c r="CP19" s="675"/>
      <c r="CQ19" s="676"/>
      <c r="CR19" s="659" t="s">
        <v>238</v>
      </c>
      <c r="CS19" s="660"/>
      <c r="CT19" s="660"/>
      <c r="CU19" s="660"/>
      <c r="CV19" s="660"/>
      <c r="CW19" s="660"/>
      <c r="CX19" s="660"/>
      <c r="CY19" s="661"/>
      <c r="CZ19" s="662" t="s">
        <v>238</v>
      </c>
      <c r="DA19" s="662"/>
      <c r="DB19" s="662"/>
      <c r="DC19" s="662"/>
      <c r="DD19" s="668" t="s">
        <v>133</v>
      </c>
      <c r="DE19" s="660"/>
      <c r="DF19" s="660"/>
      <c r="DG19" s="660"/>
      <c r="DH19" s="660"/>
      <c r="DI19" s="660"/>
      <c r="DJ19" s="660"/>
      <c r="DK19" s="660"/>
      <c r="DL19" s="660"/>
      <c r="DM19" s="660"/>
      <c r="DN19" s="660"/>
      <c r="DO19" s="660"/>
      <c r="DP19" s="661"/>
      <c r="DQ19" s="668" t="s">
        <v>173</v>
      </c>
      <c r="DR19" s="660"/>
      <c r="DS19" s="660"/>
      <c r="DT19" s="660"/>
      <c r="DU19" s="660"/>
      <c r="DV19" s="660"/>
      <c r="DW19" s="660"/>
      <c r="DX19" s="660"/>
      <c r="DY19" s="660"/>
      <c r="DZ19" s="660"/>
      <c r="EA19" s="660"/>
      <c r="EB19" s="660"/>
      <c r="EC19" s="669"/>
    </row>
    <row r="20" spans="2:133" ht="11.25" customHeight="1">
      <c r="B20" s="656" t="s">
        <v>275</v>
      </c>
      <c r="C20" s="657"/>
      <c r="D20" s="657"/>
      <c r="E20" s="657"/>
      <c r="F20" s="657"/>
      <c r="G20" s="657"/>
      <c r="H20" s="657"/>
      <c r="I20" s="657"/>
      <c r="J20" s="657"/>
      <c r="K20" s="657"/>
      <c r="L20" s="657"/>
      <c r="M20" s="657"/>
      <c r="N20" s="657"/>
      <c r="O20" s="657"/>
      <c r="P20" s="657"/>
      <c r="Q20" s="658"/>
      <c r="R20" s="659">
        <v>229294</v>
      </c>
      <c r="S20" s="660"/>
      <c r="T20" s="660"/>
      <c r="U20" s="660"/>
      <c r="V20" s="660"/>
      <c r="W20" s="660"/>
      <c r="X20" s="660"/>
      <c r="Y20" s="661"/>
      <c r="Z20" s="662">
        <v>4.3</v>
      </c>
      <c r="AA20" s="662"/>
      <c r="AB20" s="662"/>
      <c r="AC20" s="662"/>
      <c r="AD20" s="663" t="s">
        <v>133</v>
      </c>
      <c r="AE20" s="663"/>
      <c r="AF20" s="663"/>
      <c r="AG20" s="663"/>
      <c r="AH20" s="663"/>
      <c r="AI20" s="663"/>
      <c r="AJ20" s="663"/>
      <c r="AK20" s="663"/>
      <c r="AL20" s="664" t="s">
        <v>173</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4351</v>
      </c>
      <c r="BH20" s="660"/>
      <c r="BI20" s="660"/>
      <c r="BJ20" s="660"/>
      <c r="BK20" s="660"/>
      <c r="BL20" s="660"/>
      <c r="BM20" s="660"/>
      <c r="BN20" s="661"/>
      <c r="BO20" s="662">
        <v>0.7</v>
      </c>
      <c r="BP20" s="662"/>
      <c r="BQ20" s="662"/>
      <c r="BR20" s="662"/>
      <c r="BS20" s="668" t="s">
        <v>238</v>
      </c>
      <c r="BT20" s="660"/>
      <c r="BU20" s="660"/>
      <c r="BV20" s="660"/>
      <c r="BW20" s="660"/>
      <c r="BX20" s="660"/>
      <c r="BY20" s="660"/>
      <c r="BZ20" s="660"/>
      <c r="CA20" s="660"/>
      <c r="CB20" s="669"/>
      <c r="CD20" s="674" t="s">
        <v>277</v>
      </c>
      <c r="CE20" s="675"/>
      <c r="CF20" s="675"/>
      <c r="CG20" s="675"/>
      <c r="CH20" s="675"/>
      <c r="CI20" s="675"/>
      <c r="CJ20" s="675"/>
      <c r="CK20" s="675"/>
      <c r="CL20" s="675"/>
      <c r="CM20" s="675"/>
      <c r="CN20" s="675"/>
      <c r="CO20" s="675"/>
      <c r="CP20" s="675"/>
      <c r="CQ20" s="676"/>
      <c r="CR20" s="659">
        <v>5243272</v>
      </c>
      <c r="CS20" s="660"/>
      <c r="CT20" s="660"/>
      <c r="CU20" s="660"/>
      <c r="CV20" s="660"/>
      <c r="CW20" s="660"/>
      <c r="CX20" s="660"/>
      <c r="CY20" s="661"/>
      <c r="CZ20" s="662">
        <v>100</v>
      </c>
      <c r="DA20" s="662"/>
      <c r="DB20" s="662"/>
      <c r="DC20" s="662"/>
      <c r="DD20" s="668">
        <v>667672</v>
      </c>
      <c r="DE20" s="660"/>
      <c r="DF20" s="660"/>
      <c r="DG20" s="660"/>
      <c r="DH20" s="660"/>
      <c r="DI20" s="660"/>
      <c r="DJ20" s="660"/>
      <c r="DK20" s="660"/>
      <c r="DL20" s="660"/>
      <c r="DM20" s="660"/>
      <c r="DN20" s="660"/>
      <c r="DO20" s="660"/>
      <c r="DP20" s="661"/>
      <c r="DQ20" s="668">
        <v>3934991</v>
      </c>
      <c r="DR20" s="660"/>
      <c r="DS20" s="660"/>
      <c r="DT20" s="660"/>
      <c r="DU20" s="660"/>
      <c r="DV20" s="660"/>
      <c r="DW20" s="660"/>
      <c r="DX20" s="660"/>
      <c r="DY20" s="660"/>
      <c r="DZ20" s="660"/>
      <c r="EA20" s="660"/>
      <c r="EB20" s="660"/>
      <c r="EC20" s="669"/>
    </row>
    <row r="21" spans="2:133" ht="11.25" customHeight="1">
      <c r="B21" s="656" t="s">
        <v>278</v>
      </c>
      <c r="C21" s="657"/>
      <c r="D21" s="657"/>
      <c r="E21" s="657"/>
      <c r="F21" s="657"/>
      <c r="G21" s="657"/>
      <c r="H21" s="657"/>
      <c r="I21" s="657"/>
      <c r="J21" s="657"/>
      <c r="K21" s="657"/>
      <c r="L21" s="657"/>
      <c r="M21" s="657"/>
      <c r="N21" s="657"/>
      <c r="O21" s="657"/>
      <c r="P21" s="657"/>
      <c r="Q21" s="658"/>
      <c r="R21" s="659" t="s">
        <v>133</v>
      </c>
      <c r="S21" s="660"/>
      <c r="T21" s="660"/>
      <c r="U21" s="660"/>
      <c r="V21" s="660"/>
      <c r="W21" s="660"/>
      <c r="X21" s="660"/>
      <c r="Y21" s="661"/>
      <c r="Z21" s="662" t="s">
        <v>238</v>
      </c>
      <c r="AA21" s="662"/>
      <c r="AB21" s="662"/>
      <c r="AC21" s="662"/>
      <c r="AD21" s="663" t="s">
        <v>238</v>
      </c>
      <c r="AE21" s="663"/>
      <c r="AF21" s="663"/>
      <c r="AG21" s="663"/>
      <c r="AH21" s="663"/>
      <c r="AI21" s="663"/>
      <c r="AJ21" s="663"/>
      <c r="AK21" s="663"/>
      <c r="AL21" s="664" t="s">
        <v>238</v>
      </c>
      <c r="AM21" s="665"/>
      <c r="AN21" s="665"/>
      <c r="AO21" s="666"/>
      <c r="AP21" s="677" t="s">
        <v>279</v>
      </c>
      <c r="AQ21" s="678"/>
      <c r="AR21" s="678"/>
      <c r="AS21" s="678"/>
      <c r="AT21" s="678"/>
      <c r="AU21" s="678"/>
      <c r="AV21" s="678"/>
      <c r="AW21" s="678"/>
      <c r="AX21" s="678"/>
      <c r="AY21" s="678"/>
      <c r="AZ21" s="678"/>
      <c r="BA21" s="678"/>
      <c r="BB21" s="678"/>
      <c r="BC21" s="678"/>
      <c r="BD21" s="678"/>
      <c r="BE21" s="678"/>
      <c r="BF21" s="679"/>
      <c r="BG21" s="659">
        <v>4351</v>
      </c>
      <c r="BH21" s="660"/>
      <c r="BI21" s="660"/>
      <c r="BJ21" s="660"/>
      <c r="BK21" s="660"/>
      <c r="BL21" s="660"/>
      <c r="BM21" s="660"/>
      <c r="BN21" s="661"/>
      <c r="BO21" s="662">
        <v>0.7</v>
      </c>
      <c r="BP21" s="662"/>
      <c r="BQ21" s="662"/>
      <c r="BR21" s="662"/>
      <c r="BS21" s="668" t="s">
        <v>173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280</v>
      </c>
      <c r="C22" s="657"/>
      <c r="D22" s="657"/>
      <c r="E22" s="657"/>
      <c r="F22" s="657"/>
      <c r="G22" s="657"/>
      <c r="H22" s="657"/>
      <c r="I22" s="657"/>
      <c r="J22" s="657"/>
      <c r="K22" s="657"/>
      <c r="L22" s="657"/>
      <c r="M22" s="657"/>
      <c r="N22" s="657"/>
      <c r="O22" s="657"/>
      <c r="P22" s="657"/>
      <c r="Q22" s="658"/>
      <c r="R22" s="659">
        <v>3238048</v>
      </c>
      <c r="S22" s="660"/>
      <c r="T22" s="660"/>
      <c r="U22" s="660"/>
      <c r="V22" s="660"/>
      <c r="W22" s="660"/>
      <c r="X22" s="660"/>
      <c r="Y22" s="661"/>
      <c r="Z22" s="662">
        <v>60.2</v>
      </c>
      <c r="AA22" s="662"/>
      <c r="AB22" s="662"/>
      <c r="AC22" s="662"/>
      <c r="AD22" s="663">
        <v>3008754</v>
      </c>
      <c r="AE22" s="663"/>
      <c r="AF22" s="663"/>
      <c r="AG22" s="663"/>
      <c r="AH22" s="663"/>
      <c r="AI22" s="663"/>
      <c r="AJ22" s="663"/>
      <c r="AK22" s="663"/>
      <c r="AL22" s="664">
        <v>99.5</v>
      </c>
      <c r="AM22" s="665"/>
      <c r="AN22" s="665"/>
      <c r="AO22" s="666"/>
      <c r="AP22" s="677" t="s">
        <v>281</v>
      </c>
      <c r="AQ22" s="678"/>
      <c r="AR22" s="678"/>
      <c r="AS22" s="678"/>
      <c r="AT22" s="678"/>
      <c r="AU22" s="678"/>
      <c r="AV22" s="678"/>
      <c r="AW22" s="678"/>
      <c r="AX22" s="678"/>
      <c r="AY22" s="678"/>
      <c r="AZ22" s="678"/>
      <c r="BA22" s="678"/>
      <c r="BB22" s="678"/>
      <c r="BC22" s="678"/>
      <c r="BD22" s="678"/>
      <c r="BE22" s="678"/>
      <c r="BF22" s="679"/>
      <c r="BG22" s="659" t="s">
        <v>263</v>
      </c>
      <c r="BH22" s="660"/>
      <c r="BI22" s="660"/>
      <c r="BJ22" s="660"/>
      <c r="BK22" s="660"/>
      <c r="BL22" s="660"/>
      <c r="BM22" s="660"/>
      <c r="BN22" s="661"/>
      <c r="BO22" s="662" t="s">
        <v>173</v>
      </c>
      <c r="BP22" s="662"/>
      <c r="BQ22" s="662"/>
      <c r="BR22" s="662"/>
      <c r="BS22" s="668" t="s">
        <v>173</v>
      </c>
      <c r="BT22" s="660"/>
      <c r="BU22" s="660"/>
      <c r="BV22" s="660"/>
      <c r="BW22" s="660"/>
      <c r="BX22" s="660"/>
      <c r="BY22" s="660"/>
      <c r="BZ22" s="660"/>
      <c r="CA22" s="660"/>
      <c r="CB22" s="669"/>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283</v>
      </c>
      <c r="C23" s="657"/>
      <c r="D23" s="657"/>
      <c r="E23" s="657"/>
      <c r="F23" s="657"/>
      <c r="G23" s="657"/>
      <c r="H23" s="657"/>
      <c r="I23" s="657"/>
      <c r="J23" s="657"/>
      <c r="K23" s="657"/>
      <c r="L23" s="657"/>
      <c r="M23" s="657"/>
      <c r="N23" s="657"/>
      <c r="O23" s="657"/>
      <c r="P23" s="657"/>
      <c r="Q23" s="658"/>
      <c r="R23" s="659">
        <v>701</v>
      </c>
      <c r="S23" s="660"/>
      <c r="T23" s="660"/>
      <c r="U23" s="660"/>
      <c r="V23" s="660"/>
      <c r="W23" s="660"/>
      <c r="X23" s="660"/>
      <c r="Y23" s="661"/>
      <c r="Z23" s="662">
        <v>0</v>
      </c>
      <c r="AA23" s="662"/>
      <c r="AB23" s="662"/>
      <c r="AC23" s="662"/>
      <c r="AD23" s="663">
        <v>701</v>
      </c>
      <c r="AE23" s="663"/>
      <c r="AF23" s="663"/>
      <c r="AG23" s="663"/>
      <c r="AH23" s="663"/>
      <c r="AI23" s="663"/>
      <c r="AJ23" s="663"/>
      <c r="AK23" s="663"/>
      <c r="AL23" s="664">
        <v>0</v>
      </c>
      <c r="AM23" s="665"/>
      <c r="AN23" s="665"/>
      <c r="AO23" s="666"/>
      <c r="AP23" s="677" t="s">
        <v>284</v>
      </c>
      <c r="AQ23" s="678"/>
      <c r="AR23" s="678"/>
      <c r="AS23" s="678"/>
      <c r="AT23" s="678"/>
      <c r="AU23" s="678"/>
      <c r="AV23" s="678"/>
      <c r="AW23" s="678"/>
      <c r="AX23" s="678"/>
      <c r="AY23" s="678"/>
      <c r="AZ23" s="678"/>
      <c r="BA23" s="678"/>
      <c r="BB23" s="678"/>
      <c r="BC23" s="678"/>
      <c r="BD23" s="678"/>
      <c r="BE23" s="678"/>
      <c r="BF23" s="679"/>
      <c r="BG23" s="659" t="s">
        <v>133</v>
      </c>
      <c r="BH23" s="660"/>
      <c r="BI23" s="660"/>
      <c r="BJ23" s="660"/>
      <c r="BK23" s="660"/>
      <c r="BL23" s="660"/>
      <c r="BM23" s="660"/>
      <c r="BN23" s="661"/>
      <c r="BO23" s="662" t="s">
        <v>133</v>
      </c>
      <c r="BP23" s="662"/>
      <c r="BQ23" s="662"/>
      <c r="BR23" s="662"/>
      <c r="BS23" s="668" t="s">
        <v>173</v>
      </c>
      <c r="BT23" s="660"/>
      <c r="BU23" s="660"/>
      <c r="BV23" s="660"/>
      <c r="BW23" s="660"/>
      <c r="BX23" s="660"/>
      <c r="BY23" s="660"/>
      <c r="BZ23" s="660"/>
      <c r="CA23" s="660"/>
      <c r="CB23" s="669"/>
      <c r="CD23" s="641" t="s">
        <v>221</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9" t="s">
        <v>288</v>
      </c>
      <c r="DM23" s="690"/>
      <c r="DN23" s="690"/>
      <c r="DO23" s="690"/>
      <c r="DP23" s="690"/>
      <c r="DQ23" s="690"/>
      <c r="DR23" s="690"/>
      <c r="DS23" s="690"/>
      <c r="DT23" s="690"/>
      <c r="DU23" s="690"/>
      <c r="DV23" s="691"/>
      <c r="DW23" s="641" t="s">
        <v>289</v>
      </c>
      <c r="DX23" s="642"/>
      <c r="DY23" s="642"/>
      <c r="DZ23" s="642"/>
      <c r="EA23" s="642"/>
      <c r="EB23" s="642"/>
      <c r="EC23" s="643"/>
    </row>
    <row r="24" spans="2:133" ht="11.25" customHeight="1">
      <c r="B24" s="656" t="s">
        <v>290</v>
      </c>
      <c r="C24" s="657"/>
      <c r="D24" s="657"/>
      <c r="E24" s="657"/>
      <c r="F24" s="657"/>
      <c r="G24" s="657"/>
      <c r="H24" s="657"/>
      <c r="I24" s="657"/>
      <c r="J24" s="657"/>
      <c r="K24" s="657"/>
      <c r="L24" s="657"/>
      <c r="M24" s="657"/>
      <c r="N24" s="657"/>
      <c r="O24" s="657"/>
      <c r="P24" s="657"/>
      <c r="Q24" s="658"/>
      <c r="R24" s="659">
        <v>22189</v>
      </c>
      <c r="S24" s="660"/>
      <c r="T24" s="660"/>
      <c r="U24" s="660"/>
      <c r="V24" s="660"/>
      <c r="W24" s="660"/>
      <c r="X24" s="660"/>
      <c r="Y24" s="661"/>
      <c r="Z24" s="662">
        <v>0.4</v>
      </c>
      <c r="AA24" s="662"/>
      <c r="AB24" s="662"/>
      <c r="AC24" s="662"/>
      <c r="AD24" s="663" t="s">
        <v>238</v>
      </c>
      <c r="AE24" s="663"/>
      <c r="AF24" s="663"/>
      <c r="AG24" s="663"/>
      <c r="AH24" s="663"/>
      <c r="AI24" s="663"/>
      <c r="AJ24" s="663"/>
      <c r="AK24" s="663"/>
      <c r="AL24" s="664" t="s">
        <v>133</v>
      </c>
      <c r="AM24" s="665"/>
      <c r="AN24" s="665"/>
      <c r="AO24" s="666"/>
      <c r="AP24" s="677" t="s">
        <v>291</v>
      </c>
      <c r="AQ24" s="678"/>
      <c r="AR24" s="678"/>
      <c r="AS24" s="678"/>
      <c r="AT24" s="678"/>
      <c r="AU24" s="678"/>
      <c r="AV24" s="678"/>
      <c r="AW24" s="678"/>
      <c r="AX24" s="678"/>
      <c r="AY24" s="678"/>
      <c r="AZ24" s="678"/>
      <c r="BA24" s="678"/>
      <c r="BB24" s="678"/>
      <c r="BC24" s="678"/>
      <c r="BD24" s="678"/>
      <c r="BE24" s="678"/>
      <c r="BF24" s="679"/>
      <c r="BG24" s="659" t="s">
        <v>173</v>
      </c>
      <c r="BH24" s="660"/>
      <c r="BI24" s="660"/>
      <c r="BJ24" s="660"/>
      <c r="BK24" s="660"/>
      <c r="BL24" s="660"/>
      <c r="BM24" s="660"/>
      <c r="BN24" s="661"/>
      <c r="BO24" s="662" t="s">
        <v>133</v>
      </c>
      <c r="BP24" s="662"/>
      <c r="BQ24" s="662"/>
      <c r="BR24" s="662"/>
      <c r="BS24" s="668" t="s">
        <v>133</v>
      </c>
      <c r="BT24" s="660"/>
      <c r="BU24" s="660"/>
      <c r="BV24" s="660"/>
      <c r="BW24" s="660"/>
      <c r="BX24" s="660"/>
      <c r="BY24" s="660"/>
      <c r="BZ24" s="660"/>
      <c r="CA24" s="660"/>
      <c r="CB24" s="669"/>
      <c r="CD24" s="670" t="s">
        <v>292</v>
      </c>
      <c r="CE24" s="671"/>
      <c r="CF24" s="671"/>
      <c r="CG24" s="671"/>
      <c r="CH24" s="671"/>
      <c r="CI24" s="671"/>
      <c r="CJ24" s="671"/>
      <c r="CK24" s="671"/>
      <c r="CL24" s="671"/>
      <c r="CM24" s="671"/>
      <c r="CN24" s="671"/>
      <c r="CO24" s="671"/>
      <c r="CP24" s="671"/>
      <c r="CQ24" s="672"/>
      <c r="CR24" s="648">
        <v>1676670</v>
      </c>
      <c r="CS24" s="649"/>
      <c r="CT24" s="649"/>
      <c r="CU24" s="649"/>
      <c r="CV24" s="649"/>
      <c r="CW24" s="649"/>
      <c r="CX24" s="649"/>
      <c r="CY24" s="650"/>
      <c r="CZ24" s="653">
        <v>32</v>
      </c>
      <c r="DA24" s="654"/>
      <c r="DB24" s="654"/>
      <c r="DC24" s="673"/>
      <c r="DD24" s="694">
        <v>1430053</v>
      </c>
      <c r="DE24" s="649"/>
      <c r="DF24" s="649"/>
      <c r="DG24" s="649"/>
      <c r="DH24" s="649"/>
      <c r="DI24" s="649"/>
      <c r="DJ24" s="649"/>
      <c r="DK24" s="650"/>
      <c r="DL24" s="694">
        <v>1408031</v>
      </c>
      <c r="DM24" s="649"/>
      <c r="DN24" s="649"/>
      <c r="DO24" s="649"/>
      <c r="DP24" s="649"/>
      <c r="DQ24" s="649"/>
      <c r="DR24" s="649"/>
      <c r="DS24" s="649"/>
      <c r="DT24" s="649"/>
      <c r="DU24" s="649"/>
      <c r="DV24" s="650"/>
      <c r="DW24" s="653">
        <v>44.8</v>
      </c>
      <c r="DX24" s="654"/>
      <c r="DY24" s="654"/>
      <c r="DZ24" s="654"/>
      <c r="EA24" s="654"/>
      <c r="EB24" s="654"/>
      <c r="EC24" s="655"/>
    </row>
    <row r="25" spans="2:133" ht="11.25" customHeight="1">
      <c r="B25" s="656" t="s">
        <v>293</v>
      </c>
      <c r="C25" s="657"/>
      <c r="D25" s="657"/>
      <c r="E25" s="657"/>
      <c r="F25" s="657"/>
      <c r="G25" s="657"/>
      <c r="H25" s="657"/>
      <c r="I25" s="657"/>
      <c r="J25" s="657"/>
      <c r="K25" s="657"/>
      <c r="L25" s="657"/>
      <c r="M25" s="657"/>
      <c r="N25" s="657"/>
      <c r="O25" s="657"/>
      <c r="P25" s="657"/>
      <c r="Q25" s="658"/>
      <c r="R25" s="659">
        <v>93185</v>
      </c>
      <c r="S25" s="660"/>
      <c r="T25" s="660"/>
      <c r="U25" s="660"/>
      <c r="V25" s="660"/>
      <c r="W25" s="660"/>
      <c r="X25" s="660"/>
      <c r="Y25" s="661"/>
      <c r="Z25" s="662">
        <v>1.7</v>
      </c>
      <c r="AA25" s="662"/>
      <c r="AB25" s="662"/>
      <c r="AC25" s="662"/>
      <c r="AD25" s="663">
        <v>3423</v>
      </c>
      <c r="AE25" s="663"/>
      <c r="AF25" s="663"/>
      <c r="AG25" s="663"/>
      <c r="AH25" s="663"/>
      <c r="AI25" s="663"/>
      <c r="AJ25" s="663"/>
      <c r="AK25" s="663"/>
      <c r="AL25" s="664">
        <v>0.1</v>
      </c>
      <c r="AM25" s="665"/>
      <c r="AN25" s="665"/>
      <c r="AO25" s="666"/>
      <c r="AP25" s="677" t="s">
        <v>294</v>
      </c>
      <c r="AQ25" s="678"/>
      <c r="AR25" s="678"/>
      <c r="AS25" s="678"/>
      <c r="AT25" s="678"/>
      <c r="AU25" s="678"/>
      <c r="AV25" s="678"/>
      <c r="AW25" s="678"/>
      <c r="AX25" s="678"/>
      <c r="AY25" s="678"/>
      <c r="AZ25" s="678"/>
      <c r="BA25" s="678"/>
      <c r="BB25" s="678"/>
      <c r="BC25" s="678"/>
      <c r="BD25" s="678"/>
      <c r="BE25" s="678"/>
      <c r="BF25" s="679"/>
      <c r="BG25" s="659" t="s">
        <v>238</v>
      </c>
      <c r="BH25" s="660"/>
      <c r="BI25" s="660"/>
      <c r="BJ25" s="660"/>
      <c r="BK25" s="660"/>
      <c r="BL25" s="660"/>
      <c r="BM25" s="660"/>
      <c r="BN25" s="661"/>
      <c r="BO25" s="662" t="s">
        <v>173</v>
      </c>
      <c r="BP25" s="662"/>
      <c r="BQ25" s="662"/>
      <c r="BR25" s="662"/>
      <c r="BS25" s="668" t="s">
        <v>133</v>
      </c>
      <c r="BT25" s="660"/>
      <c r="BU25" s="660"/>
      <c r="BV25" s="660"/>
      <c r="BW25" s="660"/>
      <c r="BX25" s="660"/>
      <c r="BY25" s="660"/>
      <c r="BZ25" s="660"/>
      <c r="CA25" s="660"/>
      <c r="CB25" s="669"/>
      <c r="CD25" s="674" t="s">
        <v>295</v>
      </c>
      <c r="CE25" s="675"/>
      <c r="CF25" s="675"/>
      <c r="CG25" s="675"/>
      <c r="CH25" s="675"/>
      <c r="CI25" s="675"/>
      <c r="CJ25" s="675"/>
      <c r="CK25" s="675"/>
      <c r="CL25" s="675"/>
      <c r="CM25" s="675"/>
      <c r="CN25" s="675"/>
      <c r="CO25" s="675"/>
      <c r="CP25" s="675"/>
      <c r="CQ25" s="676"/>
      <c r="CR25" s="659">
        <v>837459</v>
      </c>
      <c r="CS25" s="695"/>
      <c r="CT25" s="695"/>
      <c r="CU25" s="695"/>
      <c r="CV25" s="695"/>
      <c r="CW25" s="695"/>
      <c r="CX25" s="695"/>
      <c r="CY25" s="696"/>
      <c r="CZ25" s="664">
        <v>16</v>
      </c>
      <c r="DA25" s="692"/>
      <c r="DB25" s="692"/>
      <c r="DC25" s="697"/>
      <c r="DD25" s="668">
        <v>813423</v>
      </c>
      <c r="DE25" s="695"/>
      <c r="DF25" s="695"/>
      <c r="DG25" s="695"/>
      <c r="DH25" s="695"/>
      <c r="DI25" s="695"/>
      <c r="DJ25" s="695"/>
      <c r="DK25" s="696"/>
      <c r="DL25" s="668">
        <v>793116</v>
      </c>
      <c r="DM25" s="695"/>
      <c r="DN25" s="695"/>
      <c r="DO25" s="695"/>
      <c r="DP25" s="695"/>
      <c r="DQ25" s="695"/>
      <c r="DR25" s="695"/>
      <c r="DS25" s="695"/>
      <c r="DT25" s="695"/>
      <c r="DU25" s="695"/>
      <c r="DV25" s="696"/>
      <c r="DW25" s="664">
        <v>25.2</v>
      </c>
      <c r="DX25" s="692"/>
      <c r="DY25" s="692"/>
      <c r="DZ25" s="692"/>
      <c r="EA25" s="692"/>
      <c r="EB25" s="692"/>
      <c r="EC25" s="693"/>
    </row>
    <row r="26" spans="2:133" ht="11.25" customHeight="1">
      <c r="B26" s="656" t="s">
        <v>296</v>
      </c>
      <c r="C26" s="657"/>
      <c r="D26" s="657"/>
      <c r="E26" s="657"/>
      <c r="F26" s="657"/>
      <c r="G26" s="657"/>
      <c r="H26" s="657"/>
      <c r="I26" s="657"/>
      <c r="J26" s="657"/>
      <c r="K26" s="657"/>
      <c r="L26" s="657"/>
      <c r="M26" s="657"/>
      <c r="N26" s="657"/>
      <c r="O26" s="657"/>
      <c r="P26" s="657"/>
      <c r="Q26" s="658"/>
      <c r="R26" s="659">
        <v>39202</v>
      </c>
      <c r="S26" s="660"/>
      <c r="T26" s="660"/>
      <c r="U26" s="660"/>
      <c r="V26" s="660"/>
      <c r="W26" s="660"/>
      <c r="X26" s="660"/>
      <c r="Y26" s="661"/>
      <c r="Z26" s="662">
        <v>0.7</v>
      </c>
      <c r="AA26" s="662"/>
      <c r="AB26" s="662"/>
      <c r="AC26" s="662"/>
      <c r="AD26" s="663" t="s">
        <v>238</v>
      </c>
      <c r="AE26" s="663"/>
      <c r="AF26" s="663"/>
      <c r="AG26" s="663"/>
      <c r="AH26" s="663"/>
      <c r="AI26" s="663"/>
      <c r="AJ26" s="663"/>
      <c r="AK26" s="663"/>
      <c r="AL26" s="664" t="s">
        <v>133</v>
      </c>
      <c r="AM26" s="665"/>
      <c r="AN26" s="665"/>
      <c r="AO26" s="666"/>
      <c r="AP26" s="677" t="s">
        <v>297</v>
      </c>
      <c r="AQ26" s="698"/>
      <c r="AR26" s="698"/>
      <c r="AS26" s="698"/>
      <c r="AT26" s="698"/>
      <c r="AU26" s="698"/>
      <c r="AV26" s="698"/>
      <c r="AW26" s="698"/>
      <c r="AX26" s="698"/>
      <c r="AY26" s="698"/>
      <c r="AZ26" s="698"/>
      <c r="BA26" s="698"/>
      <c r="BB26" s="698"/>
      <c r="BC26" s="698"/>
      <c r="BD26" s="698"/>
      <c r="BE26" s="698"/>
      <c r="BF26" s="679"/>
      <c r="BG26" s="659" t="s">
        <v>246</v>
      </c>
      <c r="BH26" s="660"/>
      <c r="BI26" s="660"/>
      <c r="BJ26" s="660"/>
      <c r="BK26" s="660"/>
      <c r="BL26" s="660"/>
      <c r="BM26" s="660"/>
      <c r="BN26" s="661"/>
      <c r="BO26" s="662" t="s">
        <v>133</v>
      </c>
      <c r="BP26" s="662"/>
      <c r="BQ26" s="662"/>
      <c r="BR26" s="662"/>
      <c r="BS26" s="668" t="s">
        <v>263</v>
      </c>
      <c r="BT26" s="660"/>
      <c r="BU26" s="660"/>
      <c r="BV26" s="660"/>
      <c r="BW26" s="660"/>
      <c r="BX26" s="660"/>
      <c r="BY26" s="660"/>
      <c r="BZ26" s="660"/>
      <c r="CA26" s="660"/>
      <c r="CB26" s="669"/>
      <c r="CD26" s="674" t="s">
        <v>298</v>
      </c>
      <c r="CE26" s="675"/>
      <c r="CF26" s="675"/>
      <c r="CG26" s="675"/>
      <c r="CH26" s="675"/>
      <c r="CI26" s="675"/>
      <c r="CJ26" s="675"/>
      <c r="CK26" s="675"/>
      <c r="CL26" s="675"/>
      <c r="CM26" s="675"/>
      <c r="CN26" s="675"/>
      <c r="CO26" s="675"/>
      <c r="CP26" s="675"/>
      <c r="CQ26" s="676"/>
      <c r="CR26" s="659">
        <v>551944</v>
      </c>
      <c r="CS26" s="660"/>
      <c r="CT26" s="660"/>
      <c r="CU26" s="660"/>
      <c r="CV26" s="660"/>
      <c r="CW26" s="660"/>
      <c r="CX26" s="660"/>
      <c r="CY26" s="661"/>
      <c r="CZ26" s="664">
        <v>10.5</v>
      </c>
      <c r="DA26" s="692"/>
      <c r="DB26" s="692"/>
      <c r="DC26" s="697"/>
      <c r="DD26" s="668">
        <v>532285</v>
      </c>
      <c r="DE26" s="660"/>
      <c r="DF26" s="660"/>
      <c r="DG26" s="660"/>
      <c r="DH26" s="660"/>
      <c r="DI26" s="660"/>
      <c r="DJ26" s="660"/>
      <c r="DK26" s="661"/>
      <c r="DL26" s="668" t="s">
        <v>173</v>
      </c>
      <c r="DM26" s="660"/>
      <c r="DN26" s="660"/>
      <c r="DO26" s="660"/>
      <c r="DP26" s="660"/>
      <c r="DQ26" s="660"/>
      <c r="DR26" s="660"/>
      <c r="DS26" s="660"/>
      <c r="DT26" s="660"/>
      <c r="DU26" s="660"/>
      <c r="DV26" s="661"/>
      <c r="DW26" s="664" t="s">
        <v>173</v>
      </c>
      <c r="DX26" s="692"/>
      <c r="DY26" s="692"/>
      <c r="DZ26" s="692"/>
      <c r="EA26" s="692"/>
      <c r="EB26" s="692"/>
      <c r="EC26" s="693"/>
    </row>
    <row r="27" spans="2:133" ht="11.25" customHeight="1">
      <c r="B27" s="656" t="s">
        <v>299</v>
      </c>
      <c r="C27" s="657"/>
      <c r="D27" s="657"/>
      <c r="E27" s="657"/>
      <c r="F27" s="657"/>
      <c r="G27" s="657"/>
      <c r="H27" s="657"/>
      <c r="I27" s="657"/>
      <c r="J27" s="657"/>
      <c r="K27" s="657"/>
      <c r="L27" s="657"/>
      <c r="M27" s="657"/>
      <c r="N27" s="657"/>
      <c r="O27" s="657"/>
      <c r="P27" s="657"/>
      <c r="Q27" s="658"/>
      <c r="R27" s="659">
        <v>251740</v>
      </c>
      <c r="S27" s="660"/>
      <c r="T27" s="660"/>
      <c r="U27" s="660"/>
      <c r="V27" s="660"/>
      <c r="W27" s="660"/>
      <c r="X27" s="660"/>
      <c r="Y27" s="661"/>
      <c r="Z27" s="662">
        <v>4.7</v>
      </c>
      <c r="AA27" s="662"/>
      <c r="AB27" s="662"/>
      <c r="AC27" s="662"/>
      <c r="AD27" s="663" t="s">
        <v>238</v>
      </c>
      <c r="AE27" s="663"/>
      <c r="AF27" s="663"/>
      <c r="AG27" s="663"/>
      <c r="AH27" s="663"/>
      <c r="AI27" s="663"/>
      <c r="AJ27" s="663"/>
      <c r="AK27" s="663"/>
      <c r="AL27" s="664" t="s">
        <v>133</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661746</v>
      </c>
      <c r="BH27" s="660"/>
      <c r="BI27" s="660"/>
      <c r="BJ27" s="660"/>
      <c r="BK27" s="660"/>
      <c r="BL27" s="660"/>
      <c r="BM27" s="660"/>
      <c r="BN27" s="661"/>
      <c r="BO27" s="662">
        <v>100</v>
      </c>
      <c r="BP27" s="662"/>
      <c r="BQ27" s="662"/>
      <c r="BR27" s="662"/>
      <c r="BS27" s="668">
        <v>12927</v>
      </c>
      <c r="BT27" s="660"/>
      <c r="BU27" s="660"/>
      <c r="BV27" s="660"/>
      <c r="BW27" s="660"/>
      <c r="BX27" s="660"/>
      <c r="BY27" s="660"/>
      <c r="BZ27" s="660"/>
      <c r="CA27" s="660"/>
      <c r="CB27" s="669"/>
      <c r="CD27" s="674" t="s">
        <v>301</v>
      </c>
      <c r="CE27" s="675"/>
      <c r="CF27" s="675"/>
      <c r="CG27" s="675"/>
      <c r="CH27" s="675"/>
      <c r="CI27" s="675"/>
      <c r="CJ27" s="675"/>
      <c r="CK27" s="675"/>
      <c r="CL27" s="675"/>
      <c r="CM27" s="675"/>
      <c r="CN27" s="675"/>
      <c r="CO27" s="675"/>
      <c r="CP27" s="675"/>
      <c r="CQ27" s="676"/>
      <c r="CR27" s="659">
        <v>277654</v>
      </c>
      <c r="CS27" s="695"/>
      <c r="CT27" s="695"/>
      <c r="CU27" s="695"/>
      <c r="CV27" s="695"/>
      <c r="CW27" s="695"/>
      <c r="CX27" s="695"/>
      <c r="CY27" s="696"/>
      <c r="CZ27" s="664">
        <v>5.3</v>
      </c>
      <c r="DA27" s="692"/>
      <c r="DB27" s="692"/>
      <c r="DC27" s="697"/>
      <c r="DD27" s="668">
        <v>85276</v>
      </c>
      <c r="DE27" s="695"/>
      <c r="DF27" s="695"/>
      <c r="DG27" s="695"/>
      <c r="DH27" s="695"/>
      <c r="DI27" s="695"/>
      <c r="DJ27" s="695"/>
      <c r="DK27" s="696"/>
      <c r="DL27" s="668">
        <v>83561</v>
      </c>
      <c r="DM27" s="695"/>
      <c r="DN27" s="695"/>
      <c r="DO27" s="695"/>
      <c r="DP27" s="695"/>
      <c r="DQ27" s="695"/>
      <c r="DR27" s="695"/>
      <c r="DS27" s="695"/>
      <c r="DT27" s="695"/>
      <c r="DU27" s="695"/>
      <c r="DV27" s="696"/>
      <c r="DW27" s="664">
        <v>2.7</v>
      </c>
      <c r="DX27" s="692"/>
      <c r="DY27" s="692"/>
      <c r="DZ27" s="692"/>
      <c r="EA27" s="692"/>
      <c r="EB27" s="692"/>
      <c r="EC27" s="693"/>
    </row>
    <row r="28" spans="2:133" ht="11.25" customHeight="1">
      <c r="B28" s="701" t="s">
        <v>302</v>
      </c>
      <c r="C28" s="702"/>
      <c r="D28" s="702"/>
      <c r="E28" s="702"/>
      <c r="F28" s="702"/>
      <c r="G28" s="702"/>
      <c r="H28" s="702"/>
      <c r="I28" s="702"/>
      <c r="J28" s="702"/>
      <c r="K28" s="702"/>
      <c r="L28" s="702"/>
      <c r="M28" s="702"/>
      <c r="N28" s="702"/>
      <c r="O28" s="702"/>
      <c r="P28" s="702"/>
      <c r="Q28" s="703"/>
      <c r="R28" s="659" t="s">
        <v>238</v>
      </c>
      <c r="S28" s="660"/>
      <c r="T28" s="660"/>
      <c r="U28" s="660"/>
      <c r="V28" s="660"/>
      <c r="W28" s="660"/>
      <c r="X28" s="660"/>
      <c r="Y28" s="661"/>
      <c r="Z28" s="662" t="s">
        <v>238</v>
      </c>
      <c r="AA28" s="662"/>
      <c r="AB28" s="662"/>
      <c r="AC28" s="662"/>
      <c r="AD28" s="663" t="s">
        <v>133</v>
      </c>
      <c r="AE28" s="663"/>
      <c r="AF28" s="663"/>
      <c r="AG28" s="663"/>
      <c r="AH28" s="663"/>
      <c r="AI28" s="663"/>
      <c r="AJ28" s="663"/>
      <c r="AK28" s="663"/>
      <c r="AL28" s="664" t="s">
        <v>133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303</v>
      </c>
      <c r="CE28" s="675"/>
      <c r="CF28" s="675"/>
      <c r="CG28" s="675"/>
      <c r="CH28" s="675"/>
      <c r="CI28" s="675"/>
      <c r="CJ28" s="675"/>
      <c r="CK28" s="675"/>
      <c r="CL28" s="675"/>
      <c r="CM28" s="675"/>
      <c r="CN28" s="675"/>
      <c r="CO28" s="675"/>
      <c r="CP28" s="675"/>
      <c r="CQ28" s="676"/>
      <c r="CR28" s="659">
        <v>561557</v>
      </c>
      <c r="CS28" s="660"/>
      <c r="CT28" s="660"/>
      <c r="CU28" s="660"/>
      <c r="CV28" s="660"/>
      <c r="CW28" s="660"/>
      <c r="CX28" s="660"/>
      <c r="CY28" s="661"/>
      <c r="CZ28" s="664">
        <v>10.7</v>
      </c>
      <c r="DA28" s="692"/>
      <c r="DB28" s="692"/>
      <c r="DC28" s="697"/>
      <c r="DD28" s="668">
        <v>531354</v>
      </c>
      <c r="DE28" s="660"/>
      <c r="DF28" s="660"/>
      <c r="DG28" s="660"/>
      <c r="DH28" s="660"/>
      <c r="DI28" s="660"/>
      <c r="DJ28" s="660"/>
      <c r="DK28" s="661"/>
      <c r="DL28" s="668">
        <v>531354</v>
      </c>
      <c r="DM28" s="660"/>
      <c r="DN28" s="660"/>
      <c r="DO28" s="660"/>
      <c r="DP28" s="660"/>
      <c r="DQ28" s="660"/>
      <c r="DR28" s="660"/>
      <c r="DS28" s="660"/>
      <c r="DT28" s="660"/>
      <c r="DU28" s="660"/>
      <c r="DV28" s="661"/>
      <c r="DW28" s="664">
        <v>16.899999999999999</v>
      </c>
      <c r="DX28" s="692"/>
      <c r="DY28" s="692"/>
      <c r="DZ28" s="692"/>
      <c r="EA28" s="692"/>
      <c r="EB28" s="692"/>
      <c r="EC28" s="693"/>
    </row>
    <row r="29" spans="2:133" ht="11.25" customHeight="1">
      <c r="B29" s="656" t="s">
        <v>304</v>
      </c>
      <c r="C29" s="657"/>
      <c r="D29" s="657"/>
      <c r="E29" s="657"/>
      <c r="F29" s="657"/>
      <c r="G29" s="657"/>
      <c r="H29" s="657"/>
      <c r="I29" s="657"/>
      <c r="J29" s="657"/>
      <c r="K29" s="657"/>
      <c r="L29" s="657"/>
      <c r="M29" s="657"/>
      <c r="N29" s="657"/>
      <c r="O29" s="657"/>
      <c r="P29" s="657"/>
      <c r="Q29" s="658"/>
      <c r="R29" s="659">
        <v>260536</v>
      </c>
      <c r="S29" s="660"/>
      <c r="T29" s="660"/>
      <c r="U29" s="660"/>
      <c r="V29" s="660"/>
      <c r="W29" s="660"/>
      <c r="X29" s="660"/>
      <c r="Y29" s="661"/>
      <c r="Z29" s="662">
        <v>4.8</v>
      </c>
      <c r="AA29" s="662"/>
      <c r="AB29" s="662"/>
      <c r="AC29" s="662"/>
      <c r="AD29" s="663" t="s">
        <v>173</v>
      </c>
      <c r="AE29" s="663"/>
      <c r="AF29" s="663"/>
      <c r="AG29" s="663"/>
      <c r="AH29" s="663"/>
      <c r="AI29" s="663"/>
      <c r="AJ29" s="663"/>
      <c r="AK29" s="663"/>
      <c r="AL29" s="664" t="s">
        <v>238</v>
      </c>
      <c r="AM29" s="665"/>
      <c r="AN29" s="665"/>
      <c r="AO29" s="666"/>
      <c r="AP29" s="638" t="s">
        <v>221</v>
      </c>
      <c r="AQ29" s="639"/>
      <c r="AR29" s="639"/>
      <c r="AS29" s="639"/>
      <c r="AT29" s="639"/>
      <c r="AU29" s="639"/>
      <c r="AV29" s="639"/>
      <c r="AW29" s="639"/>
      <c r="AX29" s="639"/>
      <c r="AY29" s="639"/>
      <c r="AZ29" s="639"/>
      <c r="BA29" s="639"/>
      <c r="BB29" s="639"/>
      <c r="BC29" s="639"/>
      <c r="BD29" s="639"/>
      <c r="BE29" s="639"/>
      <c r="BF29" s="640"/>
      <c r="BG29" s="638" t="s">
        <v>305</v>
      </c>
      <c r="BH29" s="699"/>
      <c r="BI29" s="699"/>
      <c r="BJ29" s="699"/>
      <c r="BK29" s="699"/>
      <c r="BL29" s="699"/>
      <c r="BM29" s="699"/>
      <c r="BN29" s="699"/>
      <c r="BO29" s="699"/>
      <c r="BP29" s="699"/>
      <c r="BQ29" s="700"/>
      <c r="BR29" s="638" t="s">
        <v>306</v>
      </c>
      <c r="BS29" s="699"/>
      <c r="BT29" s="699"/>
      <c r="BU29" s="699"/>
      <c r="BV29" s="699"/>
      <c r="BW29" s="699"/>
      <c r="BX29" s="699"/>
      <c r="BY29" s="699"/>
      <c r="BZ29" s="699"/>
      <c r="CA29" s="699"/>
      <c r="CB29" s="700"/>
      <c r="CD29" s="722" t="s">
        <v>307</v>
      </c>
      <c r="CE29" s="723"/>
      <c r="CF29" s="674" t="s">
        <v>63</v>
      </c>
      <c r="CG29" s="675"/>
      <c r="CH29" s="675"/>
      <c r="CI29" s="675"/>
      <c r="CJ29" s="675"/>
      <c r="CK29" s="675"/>
      <c r="CL29" s="675"/>
      <c r="CM29" s="675"/>
      <c r="CN29" s="675"/>
      <c r="CO29" s="675"/>
      <c r="CP29" s="675"/>
      <c r="CQ29" s="676"/>
      <c r="CR29" s="659">
        <v>561557</v>
      </c>
      <c r="CS29" s="695"/>
      <c r="CT29" s="695"/>
      <c r="CU29" s="695"/>
      <c r="CV29" s="695"/>
      <c r="CW29" s="695"/>
      <c r="CX29" s="695"/>
      <c r="CY29" s="696"/>
      <c r="CZ29" s="664">
        <v>10.7</v>
      </c>
      <c r="DA29" s="692"/>
      <c r="DB29" s="692"/>
      <c r="DC29" s="697"/>
      <c r="DD29" s="668">
        <v>531354</v>
      </c>
      <c r="DE29" s="695"/>
      <c r="DF29" s="695"/>
      <c r="DG29" s="695"/>
      <c r="DH29" s="695"/>
      <c r="DI29" s="695"/>
      <c r="DJ29" s="695"/>
      <c r="DK29" s="696"/>
      <c r="DL29" s="668">
        <v>531354</v>
      </c>
      <c r="DM29" s="695"/>
      <c r="DN29" s="695"/>
      <c r="DO29" s="695"/>
      <c r="DP29" s="695"/>
      <c r="DQ29" s="695"/>
      <c r="DR29" s="695"/>
      <c r="DS29" s="695"/>
      <c r="DT29" s="695"/>
      <c r="DU29" s="695"/>
      <c r="DV29" s="696"/>
      <c r="DW29" s="664">
        <v>16.899999999999999</v>
      </c>
      <c r="DX29" s="692"/>
      <c r="DY29" s="692"/>
      <c r="DZ29" s="692"/>
      <c r="EA29" s="692"/>
      <c r="EB29" s="692"/>
      <c r="EC29" s="693"/>
    </row>
    <row r="30" spans="2:133" ht="11.25" customHeight="1">
      <c r="B30" s="656" t="s">
        <v>308</v>
      </c>
      <c r="C30" s="657"/>
      <c r="D30" s="657"/>
      <c r="E30" s="657"/>
      <c r="F30" s="657"/>
      <c r="G30" s="657"/>
      <c r="H30" s="657"/>
      <c r="I30" s="657"/>
      <c r="J30" s="657"/>
      <c r="K30" s="657"/>
      <c r="L30" s="657"/>
      <c r="M30" s="657"/>
      <c r="N30" s="657"/>
      <c r="O30" s="657"/>
      <c r="P30" s="657"/>
      <c r="Q30" s="658"/>
      <c r="R30" s="659">
        <v>14524</v>
      </c>
      <c r="S30" s="660"/>
      <c r="T30" s="660"/>
      <c r="U30" s="660"/>
      <c r="V30" s="660"/>
      <c r="W30" s="660"/>
      <c r="X30" s="660"/>
      <c r="Y30" s="661"/>
      <c r="Z30" s="662">
        <v>0.3</v>
      </c>
      <c r="AA30" s="662"/>
      <c r="AB30" s="662"/>
      <c r="AC30" s="662"/>
      <c r="AD30" s="663">
        <v>9105</v>
      </c>
      <c r="AE30" s="663"/>
      <c r="AF30" s="663"/>
      <c r="AG30" s="663"/>
      <c r="AH30" s="663"/>
      <c r="AI30" s="663"/>
      <c r="AJ30" s="663"/>
      <c r="AK30" s="663"/>
      <c r="AL30" s="664">
        <v>0.3</v>
      </c>
      <c r="AM30" s="665"/>
      <c r="AN30" s="665"/>
      <c r="AO30" s="666"/>
      <c r="AP30" s="707" t="s">
        <v>309</v>
      </c>
      <c r="AQ30" s="708"/>
      <c r="AR30" s="708"/>
      <c r="AS30" s="708"/>
      <c r="AT30" s="713" t="s">
        <v>310</v>
      </c>
      <c r="AU30" s="210"/>
      <c r="AV30" s="210"/>
      <c r="AW30" s="210"/>
      <c r="AX30" s="645" t="s">
        <v>183</v>
      </c>
      <c r="AY30" s="646"/>
      <c r="AZ30" s="646"/>
      <c r="BA30" s="646"/>
      <c r="BB30" s="646"/>
      <c r="BC30" s="646"/>
      <c r="BD30" s="646"/>
      <c r="BE30" s="646"/>
      <c r="BF30" s="647"/>
      <c r="BG30" s="719">
        <v>98.1</v>
      </c>
      <c r="BH30" s="720"/>
      <c r="BI30" s="720"/>
      <c r="BJ30" s="720"/>
      <c r="BK30" s="720"/>
      <c r="BL30" s="720"/>
      <c r="BM30" s="654">
        <v>92.7</v>
      </c>
      <c r="BN30" s="720"/>
      <c r="BO30" s="720"/>
      <c r="BP30" s="720"/>
      <c r="BQ30" s="721"/>
      <c r="BR30" s="719">
        <v>98.1</v>
      </c>
      <c r="BS30" s="720"/>
      <c r="BT30" s="720"/>
      <c r="BU30" s="720"/>
      <c r="BV30" s="720"/>
      <c r="BW30" s="720"/>
      <c r="BX30" s="654">
        <v>93</v>
      </c>
      <c r="BY30" s="720"/>
      <c r="BZ30" s="720"/>
      <c r="CA30" s="720"/>
      <c r="CB30" s="721"/>
      <c r="CD30" s="724"/>
      <c r="CE30" s="725"/>
      <c r="CF30" s="674" t="s">
        <v>311</v>
      </c>
      <c r="CG30" s="675"/>
      <c r="CH30" s="675"/>
      <c r="CI30" s="675"/>
      <c r="CJ30" s="675"/>
      <c r="CK30" s="675"/>
      <c r="CL30" s="675"/>
      <c r="CM30" s="675"/>
      <c r="CN30" s="675"/>
      <c r="CO30" s="675"/>
      <c r="CP30" s="675"/>
      <c r="CQ30" s="676"/>
      <c r="CR30" s="659">
        <v>512663</v>
      </c>
      <c r="CS30" s="660"/>
      <c r="CT30" s="660"/>
      <c r="CU30" s="660"/>
      <c r="CV30" s="660"/>
      <c r="CW30" s="660"/>
      <c r="CX30" s="660"/>
      <c r="CY30" s="661"/>
      <c r="CZ30" s="664">
        <v>9.8000000000000007</v>
      </c>
      <c r="DA30" s="692"/>
      <c r="DB30" s="692"/>
      <c r="DC30" s="697"/>
      <c r="DD30" s="668">
        <v>487505</v>
      </c>
      <c r="DE30" s="660"/>
      <c r="DF30" s="660"/>
      <c r="DG30" s="660"/>
      <c r="DH30" s="660"/>
      <c r="DI30" s="660"/>
      <c r="DJ30" s="660"/>
      <c r="DK30" s="661"/>
      <c r="DL30" s="668">
        <v>487505</v>
      </c>
      <c r="DM30" s="660"/>
      <c r="DN30" s="660"/>
      <c r="DO30" s="660"/>
      <c r="DP30" s="660"/>
      <c r="DQ30" s="660"/>
      <c r="DR30" s="660"/>
      <c r="DS30" s="660"/>
      <c r="DT30" s="660"/>
      <c r="DU30" s="660"/>
      <c r="DV30" s="661"/>
      <c r="DW30" s="664">
        <v>15.5</v>
      </c>
      <c r="DX30" s="692"/>
      <c r="DY30" s="692"/>
      <c r="DZ30" s="692"/>
      <c r="EA30" s="692"/>
      <c r="EB30" s="692"/>
      <c r="EC30" s="693"/>
    </row>
    <row r="31" spans="2:133" ht="11.25" customHeight="1">
      <c r="B31" s="656" t="s">
        <v>312</v>
      </c>
      <c r="C31" s="657"/>
      <c r="D31" s="657"/>
      <c r="E31" s="657"/>
      <c r="F31" s="657"/>
      <c r="G31" s="657"/>
      <c r="H31" s="657"/>
      <c r="I31" s="657"/>
      <c r="J31" s="657"/>
      <c r="K31" s="657"/>
      <c r="L31" s="657"/>
      <c r="M31" s="657"/>
      <c r="N31" s="657"/>
      <c r="O31" s="657"/>
      <c r="P31" s="657"/>
      <c r="Q31" s="658"/>
      <c r="R31" s="659">
        <v>106123</v>
      </c>
      <c r="S31" s="660"/>
      <c r="T31" s="660"/>
      <c r="U31" s="660"/>
      <c r="V31" s="660"/>
      <c r="W31" s="660"/>
      <c r="X31" s="660"/>
      <c r="Y31" s="661"/>
      <c r="Z31" s="662">
        <v>2</v>
      </c>
      <c r="AA31" s="662"/>
      <c r="AB31" s="662"/>
      <c r="AC31" s="662"/>
      <c r="AD31" s="663" t="s">
        <v>263</v>
      </c>
      <c r="AE31" s="663"/>
      <c r="AF31" s="663"/>
      <c r="AG31" s="663"/>
      <c r="AH31" s="663"/>
      <c r="AI31" s="663"/>
      <c r="AJ31" s="663"/>
      <c r="AK31" s="663"/>
      <c r="AL31" s="664" t="s">
        <v>133</v>
      </c>
      <c r="AM31" s="665"/>
      <c r="AN31" s="665"/>
      <c r="AO31" s="666"/>
      <c r="AP31" s="709"/>
      <c r="AQ31" s="710"/>
      <c r="AR31" s="710"/>
      <c r="AS31" s="710"/>
      <c r="AT31" s="714"/>
      <c r="AU31" s="209" t="s">
        <v>313</v>
      </c>
      <c r="AV31" s="209"/>
      <c r="AW31" s="209"/>
      <c r="AX31" s="656" t="s">
        <v>314</v>
      </c>
      <c r="AY31" s="657"/>
      <c r="AZ31" s="657"/>
      <c r="BA31" s="657"/>
      <c r="BB31" s="657"/>
      <c r="BC31" s="657"/>
      <c r="BD31" s="657"/>
      <c r="BE31" s="657"/>
      <c r="BF31" s="658"/>
      <c r="BG31" s="716">
        <v>98.8</v>
      </c>
      <c r="BH31" s="695"/>
      <c r="BI31" s="695"/>
      <c r="BJ31" s="695"/>
      <c r="BK31" s="695"/>
      <c r="BL31" s="695"/>
      <c r="BM31" s="665">
        <v>92.4</v>
      </c>
      <c r="BN31" s="717"/>
      <c r="BO31" s="717"/>
      <c r="BP31" s="717"/>
      <c r="BQ31" s="718"/>
      <c r="BR31" s="716">
        <v>98.7</v>
      </c>
      <c r="BS31" s="695"/>
      <c r="BT31" s="695"/>
      <c r="BU31" s="695"/>
      <c r="BV31" s="695"/>
      <c r="BW31" s="695"/>
      <c r="BX31" s="665">
        <v>93.3</v>
      </c>
      <c r="BY31" s="717"/>
      <c r="BZ31" s="717"/>
      <c r="CA31" s="717"/>
      <c r="CB31" s="718"/>
      <c r="CD31" s="724"/>
      <c r="CE31" s="725"/>
      <c r="CF31" s="674" t="s">
        <v>315</v>
      </c>
      <c r="CG31" s="675"/>
      <c r="CH31" s="675"/>
      <c r="CI31" s="675"/>
      <c r="CJ31" s="675"/>
      <c r="CK31" s="675"/>
      <c r="CL31" s="675"/>
      <c r="CM31" s="675"/>
      <c r="CN31" s="675"/>
      <c r="CO31" s="675"/>
      <c r="CP31" s="675"/>
      <c r="CQ31" s="676"/>
      <c r="CR31" s="659">
        <v>48894</v>
      </c>
      <c r="CS31" s="695"/>
      <c r="CT31" s="695"/>
      <c r="CU31" s="695"/>
      <c r="CV31" s="695"/>
      <c r="CW31" s="695"/>
      <c r="CX31" s="695"/>
      <c r="CY31" s="696"/>
      <c r="CZ31" s="664">
        <v>0.9</v>
      </c>
      <c r="DA31" s="692"/>
      <c r="DB31" s="692"/>
      <c r="DC31" s="697"/>
      <c r="DD31" s="668">
        <v>43849</v>
      </c>
      <c r="DE31" s="695"/>
      <c r="DF31" s="695"/>
      <c r="DG31" s="695"/>
      <c r="DH31" s="695"/>
      <c r="DI31" s="695"/>
      <c r="DJ31" s="695"/>
      <c r="DK31" s="696"/>
      <c r="DL31" s="668">
        <v>43849</v>
      </c>
      <c r="DM31" s="695"/>
      <c r="DN31" s="695"/>
      <c r="DO31" s="695"/>
      <c r="DP31" s="695"/>
      <c r="DQ31" s="695"/>
      <c r="DR31" s="695"/>
      <c r="DS31" s="695"/>
      <c r="DT31" s="695"/>
      <c r="DU31" s="695"/>
      <c r="DV31" s="696"/>
      <c r="DW31" s="664">
        <v>1.4</v>
      </c>
      <c r="DX31" s="692"/>
      <c r="DY31" s="692"/>
      <c r="DZ31" s="692"/>
      <c r="EA31" s="692"/>
      <c r="EB31" s="692"/>
      <c r="EC31" s="693"/>
    </row>
    <row r="32" spans="2:133" ht="11.25" customHeight="1">
      <c r="B32" s="656" t="s">
        <v>316</v>
      </c>
      <c r="C32" s="657"/>
      <c r="D32" s="657"/>
      <c r="E32" s="657"/>
      <c r="F32" s="657"/>
      <c r="G32" s="657"/>
      <c r="H32" s="657"/>
      <c r="I32" s="657"/>
      <c r="J32" s="657"/>
      <c r="K32" s="657"/>
      <c r="L32" s="657"/>
      <c r="M32" s="657"/>
      <c r="N32" s="657"/>
      <c r="O32" s="657"/>
      <c r="P32" s="657"/>
      <c r="Q32" s="658"/>
      <c r="R32" s="659">
        <v>588075</v>
      </c>
      <c r="S32" s="660"/>
      <c r="T32" s="660"/>
      <c r="U32" s="660"/>
      <c r="V32" s="660"/>
      <c r="W32" s="660"/>
      <c r="X32" s="660"/>
      <c r="Y32" s="661"/>
      <c r="Z32" s="662">
        <v>10.9</v>
      </c>
      <c r="AA32" s="662"/>
      <c r="AB32" s="662"/>
      <c r="AC32" s="662"/>
      <c r="AD32" s="663" t="s">
        <v>133</v>
      </c>
      <c r="AE32" s="663"/>
      <c r="AF32" s="663"/>
      <c r="AG32" s="663"/>
      <c r="AH32" s="663"/>
      <c r="AI32" s="663"/>
      <c r="AJ32" s="663"/>
      <c r="AK32" s="663"/>
      <c r="AL32" s="664" t="s">
        <v>238</v>
      </c>
      <c r="AM32" s="665"/>
      <c r="AN32" s="665"/>
      <c r="AO32" s="666"/>
      <c r="AP32" s="711"/>
      <c r="AQ32" s="712"/>
      <c r="AR32" s="712"/>
      <c r="AS32" s="712"/>
      <c r="AT32" s="715"/>
      <c r="AU32" s="211"/>
      <c r="AV32" s="211"/>
      <c r="AW32" s="211"/>
      <c r="AX32" s="704" t="s">
        <v>317</v>
      </c>
      <c r="AY32" s="705"/>
      <c r="AZ32" s="705"/>
      <c r="BA32" s="705"/>
      <c r="BB32" s="705"/>
      <c r="BC32" s="705"/>
      <c r="BD32" s="705"/>
      <c r="BE32" s="705"/>
      <c r="BF32" s="706"/>
      <c r="BG32" s="728">
        <v>96.7</v>
      </c>
      <c r="BH32" s="729"/>
      <c r="BI32" s="729"/>
      <c r="BJ32" s="729"/>
      <c r="BK32" s="729"/>
      <c r="BL32" s="729"/>
      <c r="BM32" s="730">
        <v>91.4</v>
      </c>
      <c r="BN32" s="729"/>
      <c r="BO32" s="729"/>
      <c r="BP32" s="729"/>
      <c r="BQ32" s="731"/>
      <c r="BR32" s="728">
        <v>96.7</v>
      </c>
      <c r="BS32" s="729"/>
      <c r="BT32" s="729"/>
      <c r="BU32" s="729"/>
      <c r="BV32" s="729"/>
      <c r="BW32" s="729"/>
      <c r="BX32" s="730">
        <v>90.8</v>
      </c>
      <c r="BY32" s="729"/>
      <c r="BZ32" s="729"/>
      <c r="CA32" s="729"/>
      <c r="CB32" s="731"/>
      <c r="CD32" s="726"/>
      <c r="CE32" s="727"/>
      <c r="CF32" s="674" t="s">
        <v>318</v>
      </c>
      <c r="CG32" s="675"/>
      <c r="CH32" s="675"/>
      <c r="CI32" s="675"/>
      <c r="CJ32" s="675"/>
      <c r="CK32" s="675"/>
      <c r="CL32" s="675"/>
      <c r="CM32" s="675"/>
      <c r="CN32" s="675"/>
      <c r="CO32" s="675"/>
      <c r="CP32" s="675"/>
      <c r="CQ32" s="676"/>
      <c r="CR32" s="659" t="s">
        <v>238</v>
      </c>
      <c r="CS32" s="660"/>
      <c r="CT32" s="660"/>
      <c r="CU32" s="660"/>
      <c r="CV32" s="660"/>
      <c r="CW32" s="660"/>
      <c r="CX32" s="660"/>
      <c r="CY32" s="661"/>
      <c r="CZ32" s="664" t="s">
        <v>173</v>
      </c>
      <c r="DA32" s="692"/>
      <c r="DB32" s="692"/>
      <c r="DC32" s="697"/>
      <c r="DD32" s="668" t="s">
        <v>173</v>
      </c>
      <c r="DE32" s="660"/>
      <c r="DF32" s="660"/>
      <c r="DG32" s="660"/>
      <c r="DH32" s="660"/>
      <c r="DI32" s="660"/>
      <c r="DJ32" s="660"/>
      <c r="DK32" s="661"/>
      <c r="DL32" s="668" t="s">
        <v>238</v>
      </c>
      <c r="DM32" s="660"/>
      <c r="DN32" s="660"/>
      <c r="DO32" s="660"/>
      <c r="DP32" s="660"/>
      <c r="DQ32" s="660"/>
      <c r="DR32" s="660"/>
      <c r="DS32" s="660"/>
      <c r="DT32" s="660"/>
      <c r="DU32" s="660"/>
      <c r="DV32" s="661"/>
      <c r="DW32" s="664" t="s">
        <v>263</v>
      </c>
      <c r="DX32" s="692"/>
      <c r="DY32" s="692"/>
      <c r="DZ32" s="692"/>
      <c r="EA32" s="692"/>
      <c r="EB32" s="692"/>
      <c r="EC32" s="693"/>
    </row>
    <row r="33" spans="2:133" ht="11.25" customHeight="1">
      <c r="B33" s="656" t="s">
        <v>319</v>
      </c>
      <c r="C33" s="657"/>
      <c r="D33" s="657"/>
      <c r="E33" s="657"/>
      <c r="F33" s="657"/>
      <c r="G33" s="657"/>
      <c r="H33" s="657"/>
      <c r="I33" s="657"/>
      <c r="J33" s="657"/>
      <c r="K33" s="657"/>
      <c r="L33" s="657"/>
      <c r="M33" s="657"/>
      <c r="N33" s="657"/>
      <c r="O33" s="657"/>
      <c r="P33" s="657"/>
      <c r="Q33" s="658"/>
      <c r="R33" s="659">
        <v>124432</v>
      </c>
      <c r="S33" s="660"/>
      <c r="T33" s="660"/>
      <c r="U33" s="660"/>
      <c r="V33" s="660"/>
      <c r="W33" s="660"/>
      <c r="X33" s="660"/>
      <c r="Y33" s="661"/>
      <c r="Z33" s="662">
        <v>2.2999999999999998</v>
      </c>
      <c r="AA33" s="662"/>
      <c r="AB33" s="662"/>
      <c r="AC33" s="662"/>
      <c r="AD33" s="663" t="s">
        <v>133</v>
      </c>
      <c r="AE33" s="663"/>
      <c r="AF33" s="663"/>
      <c r="AG33" s="663"/>
      <c r="AH33" s="663"/>
      <c r="AI33" s="663"/>
      <c r="AJ33" s="663"/>
      <c r="AK33" s="663"/>
      <c r="AL33" s="664" t="s">
        <v>238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320</v>
      </c>
      <c r="CE33" s="675"/>
      <c r="CF33" s="675"/>
      <c r="CG33" s="675"/>
      <c r="CH33" s="675"/>
      <c r="CI33" s="675"/>
      <c r="CJ33" s="675"/>
      <c r="CK33" s="675"/>
      <c r="CL33" s="675"/>
      <c r="CM33" s="675"/>
      <c r="CN33" s="675"/>
      <c r="CO33" s="675"/>
      <c r="CP33" s="675"/>
      <c r="CQ33" s="676"/>
      <c r="CR33" s="659">
        <v>2898930</v>
      </c>
      <c r="CS33" s="695"/>
      <c r="CT33" s="695"/>
      <c r="CU33" s="695"/>
      <c r="CV33" s="695"/>
      <c r="CW33" s="695"/>
      <c r="CX33" s="695"/>
      <c r="CY33" s="696"/>
      <c r="CZ33" s="664">
        <v>55.3</v>
      </c>
      <c r="DA33" s="692"/>
      <c r="DB33" s="692"/>
      <c r="DC33" s="697"/>
      <c r="DD33" s="668">
        <v>2391508</v>
      </c>
      <c r="DE33" s="695"/>
      <c r="DF33" s="695"/>
      <c r="DG33" s="695"/>
      <c r="DH33" s="695"/>
      <c r="DI33" s="695"/>
      <c r="DJ33" s="695"/>
      <c r="DK33" s="696"/>
      <c r="DL33" s="668">
        <v>1401683</v>
      </c>
      <c r="DM33" s="695"/>
      <c r="DN33" s="695"/>
      <c r="DO33" s="695"/>
      <c r="DP33" s="695"/>
      <c r="DQ33" s="695"/>
      <c r="DR33" s="695"/>
      <c r="DS33" s="695"/>
      <c r="DT33" s="695"/>
      <c r="DU33" s="695"/>
      <c r="DV33" s="696"/>
      <c r="DW33" s="664">
        <v>44.6</v>
      </c>
      <c r="DX33" s="692"/>
      <c r="DY33" s="692"/>
      <c r="DZ33" s="692"/>
      <c r="EA33" s="692"/>
      <c r="EB33" s="692"/>
      <c r="EC33" s="693"/>
    </row>
    <row r="34" spans="2:133" ht="11.25" customHeight="1">
      <c r="B34" s="656" t="s">
        <v>321</v>
      </c>
      <c r="C34" s="657"/>
      <c r="D34" s="657"/>
      <c r="E34" s="657"/>
      <c r="F34" s="657"/>
      <c r="G34" s="657"/>
      <c r="H34" s="657"/>
      <c r="I34" s="657"/>
      <c r="J34" s="657"/>
      <c r="K34" s="657"/>
      <c r="L34" s="657"/>
      <c r="M34" s="657"/>
      <c r="N34" s="657"/>
      <c r="O34" s="657"/>
      <c r="P34" s="657"/>
      <c r="Q34" s="658"/>
      <c r="R34" s="659">
        <v>47025</v>
      </c>
      <c r="S34" s="660"/>
      <c r="T34" s="660"/>
      <c r="U34" s="660"/>
      <c r="V34" s="660"/>
      <c r="W34" s="660"/>
      <c r="X34" s="660"/>
      <c r="Y34" s="661"/>
      <c r="Z34" s="662">
        <v>0.9</v>
      </c>
      <c r="AA34" s="662"/>
      <c r="AB34" s="662"/>
      <c r="AC34" s="662"/>
      <c r="AD34" s="663">
        <v>1995</v>
      </c>
      <c r="AE34" s="663"/>
      <c r="AF34" s="663"/>
      <c r="AG34" s="663"/>
      <c r="AH34" s="663"/>
      <c r="AI34" s="663"/>
      <c r="AJ34" s="663"/>
      <c r="AK34" s="663"/>
      <c r="AL34" s="664">
        <v>0.1</v>
      </c>
      <c r="AM34" s="665"/>
      <c r="AN34" s="665"/>
      <c r="AO34" s="666"/>
      <c r="AP34" s="214"/>
      <c r="AQ34" s="638" t="s">
        <v>322</v>
      </c>
      <c r="AR34" s="639"/>
      <c r="AS34" s="639"/>
      <c r="AT34" s="639"/>
      <c r="AU34" s="639"/>
      <c r="AV34" s="639"/>
      <c r="AW34" s="639"/>
      <c r="AX34" s="639"/>
      <c r="AY34" s="639"/>
      <c r="AZ34" s="639"/>
      <c r="BA34" s="639"/>
      <c r="BB34" s="639"/>
      <c r="BC34" s="639"/>
      <c r="BD34" s="639"/>
      <c r="BE34" s="639"/>
      <c r="BF34" s="640"/>
      <c r="BG34" s="638" t="s">
        <v>323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324</v>
      </c>
      <c r="CE34" s="675"/>
      <c r="CF34" s="675"/>
      <c r="CG34" s="675"/>
      <c r="CH34" s="675"/>
      <c r="CI34" s="675"/>
      <c r="CJ34" s="675"/>
      <c r="CK34" s="675"/>
      <c r="CL34" s="675"/>
      <c r="CM34" s="675"/>
      <c r="CN34" s="675"/>
      <c r="CO34" s="675"/>
      <c r="CP34" s="675"/>
      <c r="CQ34" s="676"/>
      <c r="CR34" s="659">
        <v>877564</v>
      </c>
      <c r="CS34" s="660"/>
      <c r="CT34" s="660"/>
      <c r="CU34" s="660"/>
      <c r="CV34" s="660"/>
      <c r="CW34" s="660"/>
      <c r="CX34" s="660"/>
      <c r="CY34" s="661"/>
      <c r="CZ34" s="664">
        <v>16.7</v>
      </c>
      <c r="DA34" s="692"/>
      <c r="DB34" s="692"/>
      <c r="DC34" s="697"/>
      <c r="DD34" s="668">
        <v>693508</v>
      </c>
      <c r="DE34" s="660"/>
      <c r="DF34" s="660"/>
      <c r="DG34" s="660"/>
      <c r="DH34" s="660"/>
      <c r="DI34" s="660"/>
      <c r="DJ34" s="660"/>
      <c r="DK34" s="661"/>
      <c r="DL34" s="668">
        <v>603627</v>
      </c>
      <c r="DM34" s="660"/>
      <c r="DN34" s="660"/>
      <c r="DO34" s="660"/>
      <c r="DP34" s="660"/>
      <c r="DQ34" s="660"/>
      <c r="DR34" s="660"/>
      <c r="DS34" s="660"/>
      <c r="DT34" s="660"/>
      <c r="DU34" s="660"/>
      <c r="DV34" s="661"/>
      <c r="DW34" s="664">
        <v>19.2</v>
      </c>
      <c r="DX34" s="692"/>
      <c r="DY34" s="692"/>
      <c r="DZ34" s="692"/>
      <c r="EA34" s="692"/>
      <c r="EB34" s="692"/>
      <c r="EC34" s="693"/>
    </row>
    <row r="35" spans="2:133" ht="11.25" customHeight="1">
      <c r="B35" s="656" t="s">
        <v>325</v>
      </c>
      <c r="C35" s="657"/>
      <c r="D35" s="657"/>
      <c r="E35" s="657"/>
      <c r="F35" s="657"/>
      <c r="G35" s="657"/>
      <c r="H35" s="657"/>
      <c r="I35" s="657"/>
      <c r="J35" s="657"/>
      <c r="K35" s="657"/>
      <c r="L35" s="657"/>
      <c r="M35" s="657"/>
      <c r="N35" s="657"/>
      <c r="O35" s="657"/>
      <c r="P35" s="657"/>
      <c r="Q35" s="658"/>
      <c r="R35" s="659">
        <v>588835</v>
      </c>
      <c r="S35" s="660"/>
      <c r="T35" s="660"/>
      <c r="U35" s="660"/>
      <c r="V35" s="660"/>
      <c r="W35" s="660"/>
      <c r="X35" s="660"/>
      <c r="Y35" s="661"/>
      <c r="Z35" s="662">
        <v>11</v>
      </c>
      <c r="AA35" s="662"/>
      <c r="AB35" s="662"/>
      <c r="AC35" s="662"/>
      <c r="AD35" s="663" t="s">
        <v>238</v>
      </c>
      <c r="AE35" s="663"/>
      <c r="AF35" s="663"/>
      <c r="AG35" s="663"/>
      <c r="AH35" s="663"/>
      <c r="AI35" s="663"/>
      <c r="AJ35" s="663"/>
      <c r="AK35" s="663"/>
      <c r="AL35" s="664" t="s">
        <v>133</v>
      </c>
      <c r="AM35" s="665"/>
      <c r="AN35" s="665"/>
      <c r="AO35" s="666"/>
      <c r="AP35" s="214"/>
      <c r="AQ35" s="732" t="s">
        <v>326</v>
      </c>
      <c r="AR35" s="733"/>
      <c r="AS35" s="733"/>
      <c r="AT35" s="733"/>
      <c r="AU35" s="733"/>
      <c r="AV35" s="733"/>
      <c r="AW35" s="733"/>
      <c r="AX35" s="733"/>
      <c r="AY35" s="734"/>
      <c r="AZ35" s="648">
        <v>914513</v>
      </c>
      <c r="BA35" s="649"/>
      <c r="BB35" s="649"/>
      <c r="BC35" s="649"/>
      <c r="BD35" s="649"/>
      <c r="BE35" s="649"/>
      <c r="BF35" s="735"/>
      <c r="BG35" s="670" t="s">
        <v>327</v>
      </c>
      <c r="BH35" s="671"/>
      <c r="BI35" s="671"/>
      <c r="BJ35" s="671"/>
      <c r="BK35" s="671"/>
      <c r="BL35" s="671"/>
      <c r="BM35" s="671"/>
      <c r="BN35" s="671"/>
      <c r="BO35" s="671"/>
      <c r="BP35" s="671"/>
      <c r="BQ35" s="671"/>
      <c r="BR35" s="671"/>
      <c r="BS35" s="671"/>
      <c r="BT35" s="671"/>
      <c r="BU35" s="672"/>
      <c r="BV35" s="648">
        <v>-64028</v>
      </c>
      <c r="BW35" s="649"/>
      <c r="BX35" s="649"/>
      <c r="BY35" s="649"/>
      <c r="BZ35" s="649"/>
      <c r="CA35" s="649"/>
      <c r="CB35" s="735"/>
      <c r="CD35" s="674" t="s">
        <v>328</v>
      </c>
      <c r="CE35" s="675"/>
      <c r="CF35" s="675"/>
      <c r="CG35" s="675"/>
      <c r="CH35" s="675"/>
      <c r="CI35" s="675"/>
      <c r="CJ35" s="675"/>
      <c r="CK35" s="675"/>
      <c r="CL35" s="675"/>
      <c r="CM35" s="675"/>
      <c r="CN35" s="675"/>
      <c r="CO35" s="675"/>
      <c r="CP35" s="675"/>
      <c r="CQ35" s="676"/>
      <c r="CR35" s="659">
        <v>250245</v>
      </c>
      <c r="CS35" s="695"/>
      <c r="CT35" s="695"/>
      <c r="CU35" s="695"/>
      <c r="CV35" s="695"/>
      <c r="CW35" s="695"/>
      <c r="CX35" s="695"/>
      <c r="CY35" s="696"/>
      <c r="CZ35" s="664">
        <v>4.8</v>
      </c>
      <c r="DA35" s="692"/>
      <c r="DB35" s="692"/>
      <c r="DC35" s="697"/>
      <c r="DD35" s="668">
        <v>215787</v>
      </c>
      <c r="DE35" s="695"/>
      <c r="DF35" s="695"/>
      <c r="DG35" s="695"/>
      <c r="DH35" s="695"/>
      <c r="DI35" s="695"/>
      <c r="DJ35" s="695"/>
      <c r="DK35" s="696"/>
      <c r="DL35" s="668">
        <v>194857</v>
      </c>
      <c r="DM35" s="695"/>
      <c r="DN35" s="695"/>
      <c r="DO35" s="695"/>
      <c r="DP35" s="695"/>
      <c r="DQ35" s="695"/>
      <c r="DR35" s="695"/>
      <c r="DS35" s="695"/>
      <c r="DT35" s="695"/>
      <c r="DU35" s="695"/>
      <c r="DV35" s="696"/>
      <c r="DW35" s="664">
        <v>6.2</v>
      </c>
      <c r="DX35" s="692"/>
      <c r="DY35" s="692"/>
      <c r="DZ35" s="692"/>
      <c r="EA35" s="692"/>
      <c r="EB35" s="692"/>
      <c r="EC35" s="693"/>
    </row>
    <row r="36" spans="2:133" ht="11.25" customHeight="1">
      <c r="B36" s="656" t="s">
        <v>329</v>
      </c>
      <c r="C36" s="657"/>
      <c r="D36" s="657"/>
      <c r="E36" s="657"/>
      <c r="F36" s="657"/>
      <c r="G36" s="657"/>
      <c r="H36" s="657"/>
      <c r="I36" s="657"/>
      <c r="J36" s="657"/>
      <c r="K36" s="657"/>
      <c r="L36" s="657"/>
      <c r="M36" s="657"/>
      <c r="N36" s="657"/>
      <c r="O36" s="657"/>
      <c r="P36" s="657"/>
      <c r="Q36" s="658"/>
      <c r="R36" s="659" t="s">
        <v>133</v>
      </c>
      <c r="S36" s="660"/>
      <c r="T36" s="660"/>
      <c r="U36" s="660"/>
      <c r="V36" s="660"/>
      <c r="W36" s="660"/>
      <c r="X36" s="660"/>
      <c r="Y36" s="661"/>
      <c r="Z36" s="662" t="s">
        <v>173</v>
      </c>
      <c r="AA36" s="662"/>
      <c r="AB36" s="662"/>
      <c r="AC36" s="662"/>
      <c r="AD36" s="663" t="s">
        <v>263</v>
      </c>
      <c r="AE36" s="663"/>
      <c r="AF36" s="663"/>
      <c r="AG36" s="663"/>
      <c r="AH36" s="663"/>
      <c r="AI36" s="663"/>
      <c r="AJ36" s="663"/>
      <c r="AK36" s="663"/>
      <c r="AL36" s="664" t="s">
        <v>173</v>
      </c>
      <c r="AM36" s="665"/>
      <c r="AN36" s="665"/>
      <c r="AO36" s="666"/>
      <c r="AQ36" s="736" t="s">
        <v>330</v>
      </c>
      <c r="AR36" s="737"/>
      <c r="AS36" s="737"/>
      <c r="AT36" s="737"/>
      <c r="AU36" s="737"/>
      <c r="AV36" s="737"/>
      <c r="AW36" s="737"/>
      <c r="AX36" s="737"/>
      <c r="AY36" s="738"/>
      <c r="AZ36" s="659">
        <v>300000</v>
      </c>
      <c r="BA36" s="660"/>
      <c r="BB36" s="660"/>
      <c r="BC36" s="660"/>
      <c r="BD36" s="695"/>
      <c r="BE36" s="695"/>
      <c r="BF36" s="718"/>
      <c r="BG36" s="674" t="s">
        <v>331</v>
      </c>
      <c r="BH36" s="675"/>
      <c r="BI36" s="675"/>
      <c r="BJ36" s="675"/>
      <c r="BK36" s="675"/>
      <c r="BL36" s="675"/>
      <c r="BM36" s="675"/>
      <c r="BN36" s="675"/>
      <c r="BO36" s="675"/>
      <c r="BP36" s="675"/>
      <c r="BQ36" s="675"/>
      <c r="BR36" s="675"/>
      <c r="BS36" s="675"/>
      <c r="BT36" s="675"/>
      <c r="BU36" s="676"/>
      <c r="BV36" s="659">
        <v>-80178</v>
      </c>
      <c r="BW36" s="660"/>
      <c r="BX36" s="660"/>
      <c r="BY36" s="660"/>
      <c r="BZ36" s="660"/>
      <c r="CA36" s="660"/>
      <c r="CB36" s="669"/>
      <c r="CD36" s="674" t="s">
        <v>332</v>
      </c>
      <c r="CE36" s="675"/>
      <c r="CF36" s="675"/>
      <c r="CG36" s="675"/>
      <c r="CH36" s="675"/>
      <c r="CI36" s="675"/>
      <c r="CJ36" s="675"/>
      <c r="CK36" s="675"/>
      <c r="CL36" s="675"/>
      <c r="CM36" s="675"/>
      <c r="CN36" s="675"/>
      <c r="CO36" s="675"/>
      <c r="CP36" s="675"/>
      <c r="CQ36" s="676"/>
      <c r="CR36" s="659">
        <v>724477</v>
      </c>
      <c r="CS36" s="660"/>
      <c r="CT36" s="660"/>
      <c r="CU36" s="660"/>
      <c r="CV36" s="660"/>
      <c r="CW36" s="660"/>
      <c r="CX36" s="660"/>
      <c r="CY36" s="661"/>
      <c r="CZ36" s="664">
        <v>13.8</v>
      </c>
      <c r="DA36" s="692"/>
      <c r="DB36" s="692"/>
      <c r="DC36" s="697"/>
      <c r="DD36" s="668">
        <v>603715</v>
      </c>
      <c r="DE36" s="660"/>
      <c r="DF36" s="660"/>
      <c r="DG36" s="660"/>
      <c r="DH36" s="660"/>
      <c r="DI36" s="660"/>
      <c r="DJ36" s="660"/>
      <c r="DK36" s="661"/>
      <c r="DL36" s="668">
        <v>194118</v>
      </c>
      <c r="DM36" s="660"/>
      <c r="DN36" s="660"/>
      <c r="DO36" s="660"/>
      <c r="DP36" s="660"/>
      <c r="DQ36" s="660"/>
      <c r="DR36" s="660"/>
      <c r="DS36" s="660"/>
      <c r="DT36" s="660"/>
      <c r="DU36" s="660"/>
      <c r="DV36" s="661"/>
      <c r="DW36" s="664">
        <v>6.2</v>
      </c>
      <c r="DX36" s="692"/>
      <c r="DY36" s="692"/>
      <c r="DZ36" s="692"/>
      <c r="EA36" s="692"/>
      <c r="EB36" s="692"/>
      <c r="EC36" s="693"/>
    </row>
    <row r="37" spans="2:133" ht="11.25" customHeight="1">
      <c r="B37" s="656" t="s">
        <v>333</v>
      </c>
      <c r="C37" s="657"/>
      <c r="D37" s="657"/>
      <c r="E37" s="657"/>
      <c r="F37" s="657"/>
      <c r="G37" s="657"/>
      <c r="H37" s="657"/>
      <c r="I37" s="657"/>
      <c r="J37" s="657"/>
      <c r="K37" s="657"/>
      <c r="L37" s="657"/>
      <c r="M37" s="657"/>
      <c r="N37" s="657"/>
      <c r="O37" s="657"/>
      <c r="P37" s="657"/>
      <c r="Q37" s="658"/>
      <c r="R37" s="659">
        <v>121335</v>
      </c>
      <c r="S37" s="660"/>
      <c r="T37" s="660"/>
      <c r="U37" s="660"/>
      <c r="V37" s="660"/>
      <c r="W37" s="660"/>
      <c r="X37" s="660"/>
      <c r="Y37" s="661"/>
      <c r="Z37" s="662">
        <v>2.2999999999999998</v>
      </c>
      <c r="AA37" s="662"/>
      <c r="AB37" s="662"/>
      <c r="AC37" s="662"/>
      <c r="AD37" s="663" t="s">
        <v>173</v>
      </c>
      <c r="AE37" s="663"/>
      <c r="AF37" s="663"/>
      <c r="AG37" s="663"/>
      <c r="AH37" s="663"/>
      <c r="AI37" s="663"/>
      <c r="AJ37" s="663"/>
      <c r="AK37" s="663"/>
      <c r="AL37" s="664" t="s">
        <v>133</v>
      </c>
      <c r="AM37" s="665"/>
      <c r="AN37" s="665"/>
      <c r="AO37" s="666"/>
      <c r="AQ37" s="736" t="s">
        <v>334</v>
      </c>
      <c r="AR37" s="737"/>
      <c r="AS37" s="737"/>
      <c r="AT37" s="737"/>
      <c r="AU37" s="737"/>
      <c r="AV37" s="737"/>
      <c r="AW37" s="737"/>
      <c r="AX37" s="737"/>
      <c r="AY37" s="738"/>
      <c r="AZ37" s="659">
        <v>236654</v>
      </c>
      <c r="BA37" s="660"/>
      <c r="BB37" s="660"/>
      <c r="BC37" s="660"/>
      <c r="BD37" s="695"/>
      <c r="BE37" s="695"/>
      <c r="BF37" s="718"/>
      <c r="BG37" s="674" t="s">
        <v>335</v>
      </c>
      <c r="BH37" s="675"/>
      <c r="BI37" s="675"/>
      <c r="BJ37" s="675"/>
      <c r="BK37" s="675"/>
      <c r="BL37" s="675"/>
      <c r="BM37" s="675"/>
      <c r="BN37" s="675"/>
      <c r="BO37" s="675"/>
      <c r="BP37" s="675"/>
      <c r="BQ37" s="675"/>
      <c r="BR37" s="675"/>
      <c r="BS37" s="675"/>
      <c r="BT37" s="675"/>
      <c r="BU37" s="676"/>
      <c r="BV37" s="659">
        <v>865</v>
      </c>
      <c r="BW37" s="660"/>
      <c r="BX37" s="660"/>
      <c r="BY37" s="660"/>
      <c r="BZ37" s="660"/>
      <c r="CA37" s="660"/>
      <c r="CB37" s="669"/>
      <c r="CD37" s="674" t="s">
        <v>336</v>
      </c>
      <c r="CE37" s="675"/>
      <c r="CF37" s="675"/>
      <c r="CG37" s="675"/>
      <c r="CH37" s="675"/>
      <c r="CI37" s="675"/>
      <c r="CJ37" s="675"/>
      <c r="CK37" s="675"/>
      <c r="CL37" s="675"/>
      <c r="CM37" s="675"/>
      <c r="CN37" s="675"/>
      <c r="CO37" s="675"/>
      <c r="CP37" s="675"/>
      <c r="CQ37" s="676"/>
      <c r="CR37" s="659">
        <v>135259</v>
      </c>
      <c r="CS37" s="695"/>
      <c r="CT37" s="695"/>
      <c r="CU37" s="695"/>
      <c r="CV37" s="695"/>
      <c r="CW37" s="695"/>
      <c r="CX37" s="695"/>
      <c r="CY37" s="696"/>
      <c r="CZ37" s="664">
        <v>2.6</v>
      </c>
      <c r="DA37" s="692"/>
      <c r="DB37" s="692"/>
      <c r="DC37" s="697"/>
      <c r="DD37" s="668">
        <v>134959</v>
      </c>
      <c r="DE37" s="695"/>
      <c r="DF37" s="695"/>
      <c r="DG37" s="695"/>
      <c r="DH37" s="695"/>
      <c r="DI37" s="695"/>
      <c r="DJ37" s="695"/>
      <c r="DK37" s="696"/>
      <c r="DL37" s="668">
        <v>116958</v>
      </c>
      <c r="DM37" s="695"/>
      <c r="DN37" s="695"/>
      <c r="DO37" s="695"/>
      <c r="DP37" s="695"/>
      <c r="DQ37" s="695"/>
      <c r="DR37" s="695"/>
      <c r="DS37" s="695"/>
      <c r="DT37" s="695"/>
      <c r="DU37" s="695"/>
      <c r="DV37" s="696"/>
      <c r="DW37" s="664">
        <v>3.7</v>
      </c>
      <c r="DX37" s="692"/>
      <c r="DY37" s="692"/>
      <c r="DZ37" s="692"/>
      <c r="EA37" s="692"/>
      <c r="EB37" s="692"/>
      <c r="EC37" s="693"/>
    </row>
    <row r="38" spans="2:133" ht="11.25" customHeight="1">
      <c r="B38" s="704" t="s">
        <v>337</v>
      </c>
      <c r="C38" s="705"/>
      <c r="D38" s="705"/>
      <c r="E38" s="705"/>
      <c r="F38" s="705"/>
      <c r="G38" s="705"/>
      <c r="H38" s="705"/>
      <c r="I38" s="705"/>
      <c r="J38" s="705"/>
      <c r="K38" s="705"/>
      <c r="L38" s="705"/>
      <c r="M38" s="705"/>
      <c r="N38" s="705"/>
      <c r="O38" s="705"/>
      <c r="P38" s="705"/>
      <c r="Q38" s="706"/>
      <c r="R38" s="739">
        <v>5374615</v>
      </c>
      <c r="S38" s="740"/>
      <c r="T38" s="740"/>
      <c r="U38" s="740"/>
      <c r="V38" s="740"/>
      <c r="W38" s="740"/>
      <c r="X38" s="740"/>
      <c r="Y38" s="741"/>
      <c r="Z38" s="742">
        <v>100</v>
      </c>
      <c r="AA38" s="742"/>
      <c r="AB38" s="742"/>
      <c r="AC38" s="742"/>
      <c r="AD38" s="743">
        <v>3023978</v>
      </c>
      <c r="AE38" s="743"/>
      <c r="AF38" s="743"/>
      <c r="AG38" s="743"/>
      <c r="AH38" s="743"/>
      <c r="AI38" s="743"/>
      <c r="AJ38" s="743"/>
      <c r="AK38" s="743"/>
      <c r="AL38" s="744">
        <v>100</v>
      </c>
      <c r="AM38" s="730"/>
      <c r="AN38" s="730"/>
      <c r="AO38" s="745"/>
      <c r="AQ38" s="736" t="s">
        <v>338</v>
      </c>
      <c r="AR38" s="737"/>
      <c r="AS38" s="737"/>
      <c r="AT38" s="737"/>
      <c r="AU38" s="737"/>
      <c r="AV38" s="737"/>
      <c r="AW38" s="737"/>
      <c r="AX38" s="737"/>
      <c r="AY38" s="738"/>
      <c r="AZ38" s="659">
        <v>10086</v>
      </c>
      <c r="BA38" s="660"/>
      <c r="BB38" s="660"/>
      <c r="BC38" s="660"/>
      <c r="BD38" s="695"/>
      <c r="BE38" s="695"/>
      <c r="BF38" s="718"/>
      <c r="BG38" s="674" t="s">
        <v>339</v>
      </c>
      <c r="BH38" s="675"/>
      <c r="BI38" s="675"/>
      <c r="BJ38" s="675"/>
      <c r="BK38" s="675"/>
      <c r="BL38" s="675"/>
      <c r="BM38" s="675"/>
      <c r="BN38" s="675"/>
      <c r="BO38" s="675"/>
      <c r="BP38" s="675"/>
      <c r="BQ38" s="675"/>
      <c r="BR38" s="675"/>
      <c r="BS38" s="675"/>
      <c r="BT38" s="675"/>
      <c r="BU38" s="676"/>
      <c r="BV38" s="659">
        <v>1443</v>
      </c>
      <c r="BW38" s="660"/>
      <c r="BX38" s="660"/>
      <c r="BY38" s="660"/>
      <c r="BZ38" s="660"/>
      <c r="CA38" s="660"/>
      <c r="CB38" s="669"/>
      <c r="CD38" s="674" t="s">
        <v>340</v>
      </c>
      <c r="CE38" s="675"/>
      <c r="CF38" s="675"/>
      <c r="CG38" s="675"/>
      <c r="CH38" s="675"/>
      <c r="CI38" s="675"/>
      <c r="CJ38" s="675"/>
      <c r="CK38" s="675"/>
      <c r="CL38" s="675"/>
      <c r="CM38" s="675"/>
      <c r="CN38" s="675"/>
      <c r="CO38" s="675"/>
      <c r="CP38" s="675"/>
      <c r="CQ38" s="676"/>
      <c r="CR38" s="659">
        <v>599939</v>
      </c>
      <c r="CS38" s="660"/>
      <c r="CT38" s="660"/>
      <c r="CU38" s="660"/>
      <c r="CV38" s="660"/>
      <c r="CW38" s="660"/>
      <c r="CX38" s="660"/>
      <c r="CY38" s="661"/>
      <c r="CZ38" s="664">
        <v>11.4</v>
      </c>
      <c r="DA38" s="692"/>
      <c r="DB38" s="692"/>
      <c r="DC38" s="697"/>
      <c r="DD38" s="668">
        <v>539575</v>
      </c>
      <c r="DE38" s="660"/>
      <c r="DF38" s="660"/>
      <c r="DG38" s="660"/>
      <c r="DH38" s="660"/>
      <c r="DI38" s="660"/>
      <c r="DJ38" s="660"/>
      <c r="DK38" s="661"/>
      <c r="DL38" s="668">
        <v>409081</v>
      </c>
      <c r="DM38" s="660"/>
      <c r="DN38" s="660"/>
      <c r="DO38" s="660"/>
      <c r="DP38" s="660"/>
      <c r="DQ38" s="660"/>
      <c r="DR38" s="660"/>
      <c r="DS38" s="660"/>
      <c r="DT38" s="660"/>
      <c r="DU38" s="660"/>
      <c r="DV38" s="661"/>
      <c r="DW38" s="664">
        <v>13</v>
      </c>
      <c r="DX38" s="692"/>
      <c r="DY38" s="692"/>
      <c r="DZ38" s="692"/>
      <c r="EA38" s="692"/>
      <c r="EB38" s="692"/>
      <c r="EC38" s="693"/>
    </row>
    <row r="39" spans="2:133" ht="11.25" customHeight="1">
      <c r="AQ39" s="736" t="s">
        <v>341</v>
      </c>
      <c r="AR39" s="737"/>
      <c r="AS39" s="737"/>
      <c r="AT39" s="737"/>
      <c r="AU39" s="737"/>
      <c r="AV39" s="737"/>
      <c r="AW39" s="737"/>
      <c r="AX39" s="737"/>
      <c r="AY39" s="738"/>
      <c r="AZ39" s="659">
        <v>4488</v>
      </c>
      <c r="BA39" s="660"/>
      <c r="BB39" s="660"/>
      <c r="BC39" s="660"/>
      <c r="BD39" s="695"/>
      <c r="BE39" s="695"/>
      <c r="BF39" s="718"/>
      <c r="BG39" s="750" t="s">
        <v>342</v>
      </c>
      <c r="BH39" s="751"/>
      <c r="BI39" s="751"/>
      <c r="BJ39" s="751"/>
      <c r="BK39" s="751"/>
      <c r="BL39" s="215"/>
      <c r="BM39" s="675" t="s">
        <v>343</v>
      </c>
      <c r="BN39" s="675"/>
      <c r="BO39" s="675"/>
      <c r="BP39" s="675"/>
      <c r="BQ39" s="675"/>
      <c r="BR39" s="675"/>
      <c r="BS39" s="675"/>
      <c r="BT39" s="675"/>
      <c r="BU39" s="676"/>
      <c r="BV39" s="659">
        <v>125</v>
      </c>
      <c r="BW39" s="660"/>
      <c r="BX39" s="660"/>
      <c r="BY39" s="660"/>
      <c r="BZ39" s="660"/>
      <c r="CA39" s="660"/>
      <c r="CB39" s="669"/>
      <c r="CD39" s="674" t="s">
        <v>344</v>
      </c>
      <c r="CE39" s="675"/>
      <c r="CF39" s="675"/>
      <c r="CG39" s="675"/>
      <c r="CH39" s="675"/>
      <c r="CI39" s="675"/>
      <c r="CJ39" s="675"/>
      <c r="CK39" s="675"/>
      <c r="CL39" s="675"/>
      <c r="CM39" s="675"/>
      <c r="CN39" s="675"/>
      <c r="CO39" s="675"/>
      <c r="CP39" s="675"/>
      <c r="CQ39" s="676"/>
      <c r="CR39" s="659">
        <v>436111</v>
      </c>
      <c r="CS39" s="695"/>
      <c r="CT39" s="695"/>
      <c r="CU39" s="695"/>
      <c r="CV39" s="695"/>
      <c r="CW39" s="695"/>
      <c r="CX39" s="695"/>
      <c r="CY39" s="696"/>
      <c r="CZ39" s="664">
        <v>8.3000000000000007</v>
      </c>
      <c r="DA39" s="692"/>
      <c r="DB39" s="692"/>
      <c r="DC39" s="697"/>
      <c r="DD39" s="668">
        <v>329865</v>
      </c>
      <c r="DE39" s="695"/>
      <c r="DF39" s="695"/>
      <c r="DG39" s="695"/>
      <c r="DH39" s="695"/>
      <c r="DI39" s="695"/>
      <c r="DJ39" s="695"/>
      <c r="DK39" s="696"/>
      <c r="DL39" s="668" t="s">
        <v>173</v>
      </c>
      <c r="DM39" s="695"/>
      <c r="DN39" s="695"/>
      <c r="DO39" s="695"/>
      <c r="DP39" s="695"/>
      <c r="DQ39" s="695"/>
      <c r="DR39" s="695"/>
      <c r="DS39" s="695"/>
      <c r="DT39" s="695"/>
      <c r="DU39" s="695"/>
      <c r="DV39" s="696"/>
      <c r="DW39" s="664" t="s">
        <v>173</v>
      </c>
      <c r="DX39" s="692"/>
      <c r="DY39" s="692"/>
      <c r="DZ39" s="692"/>
      <c r="EA39" s="692"/>
      <c r="EB39" s="692"/>
      <c r="EC39" s="693"/>
    </row>
    <row r="40" spans="2:133" ht="11.25" customHeight="1">
      <c r="AQ40" s="736" t="s">
        <v>345</v>
      </c>
      <c r="AR40" s="737"/>
      <c r="AS40" s="737"/>
      <c r="AT40" s="737"/>
      <c r="AU40" s="737"/>
      <c r="AV40" s="737"/>
      <c r="AW40" s="737"/>
      <c r="AX40" s="737"/>
      <c r="AY40" s="738"/>
      <c r="AZ40" s="659">
        <v>88249</v>
      </c>
      <c r="BA40" s="660"/>
      <c r="BB40" s="660"/>
      <c r="BC40" s="660"/>
      <c r="BD40" s="695"/>
      <c r="BE40" s="695"/>
      <c r="BF40" s="718"/>
      <c r="BG40" s="750"/>
      <c r="BH40" s="751"/>
      <c r="BI40" s="751"/>
      <c r="BJ40" s="751"/>
      <c r="BK40" s="751"/>
      <c r="BL40" s="215"/>
      <c r="BM40" s="675" t="s">
        <v>346</v>
      </c>
      <c r="BN40" s="675"/>
      <c r="BO40" s="675"/>
      <c r="BP40" s="675"/>
      <c r="BQ40" s="675"/>
      <c r="BR40" s="675"/>
      <c r="BS40" s="675"/>
      <c r="BT40" s="675"/>
      <c r="BU40" s="676"/>
      <c r="BV40" s="659">
        <v>146</v>
      </c>
      <c r="BW40" s="660"/>
      <c r="BX40" s="660"/>
      <c r="BY40" s="660"/>
      <c r="BZ40" s="660"/>
      <c r="CA40" s="660"/>
      <c r="CB40" s="669"/>
      <c r="CD40" s="674" t="s">
        <v>347</v>
      </c>
      <c r="CE40" s="675"/>
      <c r="CF40" s="675"/>
      <c r="CG40" s="675"/>
      <c r="CH40" s="675"/>
      <c r="CI40" s="675"/>
      <c r="CJ40" s="675"/>
      <c r="CK40" s="675"/>
      <c r="CL40" s="675"/>
      <c r="CM40" s="675"/>
      <c r="CN40" s="675"/>
      <c r="CO40" s="675"/>
      <c r="CP40" s="675"/>
      <c r="CQ40" s="676"/>
      <c r="CR40" s="659">
        <v>10594</v>
      </c>
      <c r="CS40" s="660"/>
      <c r="CT40" s="660"/>
      <c r="CU40" s="660"/>
      <c r="CV40" s="660"/>
      <c r="CW40" s="660"/>
      <c r="CX40" s="660"/>
      <c r="CY40" s="661"/>
      <c r="CZ40" s="664">
        <v>0.2</v>
      </c>
      <c r="DA40" s="692"/>
      <c r="DB40" s="692"/>
      <c r="DC40" s="697"/>
      <c r="DD40" s="668">
        <v>9058</v>
      </c>
      <c r="DE40" s="660"/>
      <c r="DF40" s="660"/>
      <c r="DG40" s="660"/>
      <c r="DH40" s="660"/>
      <c r="DI40" s="660"/>
      <c r="DJ40" s="660"/>
      <c r="DK40" s="661"/>
      <c r="DL40" s="668" t="s">
        <v>133</v>
      </c>
      <c r="DM40" s="660"/>
      <c r="DN40" s="660"/>
      <c r="DO40" s="660"/>
      <c r="DP40" s="660"/>
      <c r="DQ40" s="660"/>
      <c r="DR40" s="660"/>
      <c r="DS40" s="660"/>
      <c r="DT40" s="660"/>
      <c r="DU40" s="660"/>
      <c r="DV40" s="661"/>
      <c r="DW40" s="664" t="s">
        <v>173</v>
      </c>
      <c r="DX40" s="692"/>
      <c r="DY40" s="692"/>
      <c r="DZ40" s="692"/>
      <c r="EA40" s="692"/>
      <c r="EB40" s="692"/>
      <c r="EC40" s="693"/>
    </row>
    <row r="41" spans="2:133" ht="11.25" customHeight="1">
      <c r="AQ41" s="746" t="s">
        <v>348</v>
      </c>
      <c r="AR41" s="747"/>
      <c r="AS41" s="747"/>
      <c r="AT41" s="747"/>
      <c r="AU41" s="747"/>
      <c r="AV41" s="747"/>
      <c r="AW41" s="747"/>
      <c r="AX41" s="747"/>
      <c r="AY41" s="748"/>
      <c r="AZ41" s="739">
        <v>275036</v>
      </c>
      <c r="BA41" s="740"/>
      <c r="BB41" s="740"/>
      <c r="BC41" s="740"/>
      <c r="BD41" s="729"/>
      <c r="BE41" s="729"/>
      <c r="BF41" s="731"/>
      <c r="BG41" s="752"/>
      <c r="BH41" s="753"/>
      <c r="BI41" s="753"/>
      <c r="BJ41" s="753"/>
      <c r="BK41" s="753"/>
      <c r="BL41" s="216"/>
      <c r="BM41" s="684" t="s">
        <v>349</v>
      </c>
      <c r="BN41" s="684"/>
      <c r="BO41" s="684"/>
      <c r="BP41" s="684"/>
      <c r="BQ41" s="684"/>
      <c r="BR41" s="684"/>
      <c r="BS41" s="684"/>
      <c r="BT41" s="684"/>
      <c r="BU41" s="685"/>
      <c r="BV41" s="739">
        <v>377</v>
      </c>
      <c r="BW41" s="740"/>
      <c r="BX41" s="740"/>
      <c r="BY41" s="740"/>
      <c r="BZ41" s="740"/>
      <c r="CA41" s="740"/>
      <c r="CB41" s="749"/>
      <c r="CD41" s="674" t="s">
        <v>350</v>
      </c>
      <c r="CE41" s="675"/>
      <c r="CF41" s="675"/>
      <c r="CG41" s="675"/>
      <c r="CH41" s="675"/>
      <c r="CI41" s="675"/>
      <c r="CJ41" s="675"/>
      <c r="CK41" s="675"/>
      <c r="CL41" s="675"/>
      <c r="CM41" s="675"/>
      <c r="CN41" s="675"/>
      <c r="CO41" s="675"/>
      <c r="CP41" s="675"/>
      <c r="CQ41" s="676"/>
      <c r="CR41" s="659" t="s">
        <v>173</v>
      </c>
      <c r="CS41" s="695"/>
      <c r="CT41" s="695"/>
      <c r="CU41" s="695"/>
      <c r="CV41" s="695"/>
      <c r="CW41" s="695"/>
      <c r="CX41" s="695"/>
      <c r="CY41" s="696"/>
      <c r="CZ41" s="664" t="s">
        <v>173</v>
      </c>
      <c r="DA41" s="692"/>
      <c r="DB41" s="692"/>
      <c r="DC41" s="697"/>
      <c r="DD41" s="668" t="s">
        <v>263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352</v>
      </c>
      <c r="CE42" s="657"/>
      <c r="CF42" s="657"/>
      <c r="CG42" s="657"/>
      <c r="CH42" s="657"/>
      <c r="CI42" s="657"/>
      <c r="CJ42" s="657"/>
      <c r="CK42" s="657"/>
      <c r="CL42" s="657"/>
      <c r="CM42" s="657"/>
      <c r="CN42" s="657"/>
      <c r="CO42" s="657"/>
      <c r="CP42" s="657"/>
      <c r="CQ42" s="658"/>
      <c r="CR42" s="659">
        <v>667672</v>
      </c>
      <c r="CS42" s="660"/>
      <c r="CT42" s="660"/>
      <c r="CU42" s="660"/>
      <c r="CV42" s="660"/>
      <c r="CW42" s="660"/>
      <c r="CX42" s="660"/>
      <c r="CY42" s="661"/>
      <c r="CZ42" s="664">
        <v>12.7</v>
      </c>
      <c r="DA42" s="665"/>
      <c r="DB42" s="665"/>
      <c r="DC42" s="760"/>
      <c r="DD42" s="668">
        <v>113430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354</v>
      </c>
      <c r="CE43" s="657"/>
      <c r="CF43" s="657"/>
      <c r="CG43" s="657"/>
      <c r="CH43" s="657"/>
      <c r="CI43" s="657"/>
      <c r="CJ43" s="657"/>
      <c r="CK43" s="657"/>
      <c r="CL43" s="657"/>
      <c r="CM43" s="657"/>
      <c r="CN43" s="657"/>
      <c r="CO43" s="657"/>
      <c r="CP43" s="657"/>
      <c r="CQ43" s="658"/>
      <c r="CR43" s="659">
        <v>13520</v>
      </c>
      <c r="CS43" s="695"/>
      <c r="CT43" s="695"/>
      <c r="CU43" s="695"/>
      <c r="CV43" s="695"/>
      <c r="CW43" s="695"/>
      <c r="CX43" s="695"/>
      <c r="CY43" s="696"/>
      <c r="CZ43" s="664">
        <v>0.3</v>
      </c>
      <c r="DA43" s="692"/>
      <c r="DB43" s="692"/>
      <c r="DC43" s="697"/>
      <c r="DD43" s="668">
        <v>13520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355</v>
      </c>
      <c r="CD44" s="771" t="s">
        <v>307</v>
      </c>
      <c r="CE44" s="772"/>
      <c r="CF44" s="656" t="s">
        <v>356</v>
      </c>
      <c r="CG44" s="657"/>
      <c r="CH44" s="657"/>
      <c r="CI44" s="657"/>
      <c r="CJ44" s="657"/>
      <c r="CK44" s="657"/>
      <c r="CL44" s="657"/>
      <c r="CM44" s="657"/>
      <c r="CN44" s="657"/>
      <c r="CO44" s="657"/>
      <c r="CP44" s="657"/>
      <c r="CQ44" s="658"/>
      <c r="CR44" s="659">
        <v>667672</v>
      </c>
      <c r="CS44" s="660"/>
      <c r="CT44" s="660"/>
      <c r="CU44" s="660"/>
      <c r="CV44" s="660"/>
      <c r="CW44" s="660"/>
      <c r="CX44" s="660"/>
      <c r="CY44" s="661"/>
      <c r="CZ44" s="664">
        <v>12.7</v>
      </c>
      <c r="DA44" s="665"/>
      <c r="DB44" s="665"/>
      <c r="DC44" s="760"/>
      <c r="DD44" s="668">
        <v>113430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357</v>
      </c>
      <c r="CG45" s="657"/>
      <c r="CH45" s="657"/>
      <c r="CI45" s="657"/>
      <c r="CJ45" s="657"/>
      <c r="CK45" s="657"/>
      <c r="CL45" s="657"/>
      <c r="CM45" s="657"/>
      <c r="CN45" s="657"/>
      <c r="CO45" s="657"/>
      <c r="CP45" s="657"/>
      <c r="CQ45" s="658"/>
      <c r="CR45" s="659">
        <v>175906</v>
      </c>
      <c r="CS45" s="695"/>
      <c r="CT45" s="695"/>
      <c r="CU45" s="695"/>
      <c r="CV45" s="695"/>
      <c r="CW45" s="695"/>
      <c r="CX45" s="695"/>
      <c r="CY45" s="696"/>
      <c r="CZ45" s="664">
        <v>3.4</v>
      </c>
      <c r="DA45" s="692"/>
      <c r="DB45" s="692"/>
      <c r="DC45" s="697"/>
      <c r="DD45" s="668">
        <v>6395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358</v>
      </c>
      <c r="CG46" s="657"/>
      <c r="CH46" s="657"/>
      <c r="CI46" s="657"/>
      <c r="CJ46" s="657"/>
      <c r="CK46" s="657"/>
      <c r="CL46" s="657"/>
      <c r="CM46" s="657"/>
      <c r="CN46" s="657"/>
      <c r="CO46" s="657"/>
      <c r="CP46" s="657"/>
      <c r="CQ46" s="658"/>
      <c r="CR46" s="659">
        <v>468348</v>
      </c>
      <c r="CS46" s="660"/>
      <c r="CT46" s="660"/>
      <c r="CU46" s="660"/>
      <c r="CV46" s="660"/>
      <c r="CW46" s="660"/>
      <c r="CX46" s="660"/>
      <c r="CY46" s="661"/>
      <c r="CZ46" s="664">
        <v>8.9</v>
      </c>
      <c r="DA46" s="665"/>
      <c r="DB46" s="665"/>
      <c r="DC46" s="760"/>
      <c r="DD46" s="668">
        <v>102717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359</v>
      </c>
      <c r="CG47" s="657"/>
      <c r="CH47" s="657"/>
      <c r="CI47" s="657"/>
      <c r="CJ47" s="657"/>
      <c r="CK47" s="657"/>
      <c r="CL47" s="657"/>
      <c r="CM47" s="657"/>
      <c r="CN47" s="657"/>
      <c r="CO47" s="657"/>
      <c r="CP47" s="657"/>
      <c r="CQ47" s="658"/>
      <c r="CR47" s="659" t="s">
        <v>133</v>
      </c>
      <c r="CS47" s="695"/>
      <c r="CT47" s="695"/>
      <c r="CU47" s="695"/>
      <c r="CV47" s="695"/>
      <c r="CW47" s="695"/>
      <c r="CX47" s="695"/>
      <c r="CY47" s="696"/>
      <c r="CZ47" s="664" t="s">
        <v>173</v>
      </c>
      <c r="DA47" s="692"/>
      <c r="DB47" s="692"/>
      <c r="DC47" s="697"/>
      <c r="DD47" s="668" t="s">
        <v>133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360</v>
      </c>
      <c r="CG48" s="657"/>
      <c r="CH48" s="657"/>
      <c r="CI48" s="657"/>
      <c r="CJ48" s="657"/>
      <c r="CK48" s="657"/>
      <c r="CL48" s="657"/>
      <c r="CM48" s="657"/>
      <c r="CN48" s="657"/>
      <c r="CO48" s="657"/>
      <c r="CP48" s="657"/>
      <c r="CQ48" s="658"/>
      <c r="CR48" s="659" t="s">
        <v>263</v>
      </c>
      <c r="CS48" s="660"/>
      <c r="CT48" s="660"/>
      <c r="CU48" s="660"/>
      <c r="CV48" s="660"/>
      <c r="CW48" s="660"/>
      <c r="CX48" s="660"/>
      <c r="CY48" s="661"/>
      <c r="CZ48" s="664" t="s">
        <v>238</v>
      </c>
      <c r="DA48" s="665"/>
      <c r="DB48" s="665"/>
      <c r="DC48" s="760"/>
      <c r="DD48" s="668" t="s">
        <v>173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361</v>
      </c>
      <c r="CE49" s="705"/>
      <c r="CF49" s="705"/>
      <c r="CG49" s="705"/>
      <c r="CH49" s="705"/>
      <c r="CI49" s="705"/>
      <c r="CJ49" s="705"/>
      <c r="CK49" s="705"/>
      <c r="CL49" s="705"/>
      <c r="CM49" s="705"/>
      <c r="CN49" s="705"/>
      <c r="CO49" s="705"/>
      <c r="CP49" s="705"/>
      <c r="CQ49" s="706"/>
      <c r="CR49" s="739">
        <v>5243272</v>
      </c>
      <c r="CS49" s="729"/>
      <c r="CT49" s="729"/>
      <c r="CU49" s="729"/>
      <c r="CV49" s="729"/>
      <c r="CW49" s="729"/>
      <c r="CX49" s="729"/>
      <c r="CY49" s="761"/>
      <c r="CZ49" s="744">
        <v>100</v>
      </c>
      <c r="DA49" s="762"/>
      <c r="DB49" s="762"/>
      <c r="DC49" s="763"/>
      <c r="DD49" s="764">
        <v>3934991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oI3URSx1z2aKsKItTpo2U/gym7OekdzHAW6IMe9xhbBSEbv7AalXJ6QeZrYl9cIU41WohE631GGQCRFMzDQmhw==" saltValue="a/1l4L6h0KW1+7m0uk1Kg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363</v>
      </c>
      <c r="DK2" s="807"/>
      <c r="DL2" s="807"/>
      <c r="DM2" s="807"/>
      <c r="DN2" s="807"/>
      <c r="DO2" s="808"/>
      <c r="DP2" s="229"/>
      <c r="DQ2" s="806" t="s">
        <v>364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367</v>
      </c>
      <c r="B5" s="801"/>
      <c r="C5" s="801"/>
      <c r="D5" s="801"/>
      <c r="E5" s="801"/>
      <c r="F5" s="801"/>
      <c r="G5" s="801"/>
      <c r="H5" s="801"/>
      <c r="I5" s="801"/>
      <c r="J5" s="801"/>
      <c r="K5" s="801"/>
      <c r="L5" s="801"/>
      <c r="M5" s="801"/>
      <c r="N5" s="801"/>
      <c r="O5" s="801"/>
      <c r="P5" s="802"/>
      <c r="Q5" s="777" t="s">
        <v>368</v>
      </c>
      <c r="R5" s="778"/>
      <c r="S5" s="778"/>
      <c r="T5" s="778"/>
      <c r="U5" s="779"/>
      <c r="V5" s="777" t="s">
        <v>369</v>
      </c>
      <c r="W5" s="778"/>
      <c r="X5" s="778"/>
      <c r="Y5" s="778"/>
      <c r="Z5" s="779"/>
      <c r="AA5" s="777" t="s">
        <v>370</v>
      </c>
      <c r="AB5" s="778"/>
      <c r="AC5" s="778"/>
      <c r="AD5" s="778"/>
      <c r="AE5" s="778"/>
      <c r="AF5" s="810" t="s">
        <v>371</v>
      </c>
      <c r="AG5" s="778"/>
      <c r="AH5" s="778"/>
      <c r="AI5" s="778"/>
      <c r="AJ5" s="789"/>
      <c r="AK5" s="778" t="s">
        <v>372</v>
      </c>
      <c r="AL5" s="778"/>
      <c r="AM5" s="778"/>
      <c r="AN5" s="778"/>
      <c r="AO5" s="779"/>
      <c r="AP5" s="777" t="s">
        <v>373</v>
      </c>
      <c r="AQ5" s="778"/>
      <c r="AR5" s="778"/>
      <c r="AS5" s="778"/>
      <c r="AT5" s="779"/>
      <c r="AU5" s="777" t="s">
        <v>374</v>
      </c>
      <c r="AV5" s="778"/>
      <c r="AW5" s="778"/>
      <c r="AX5" s="778"/>
      <c r="AY5" s="789"/>
      <c r="AZ5" s="236"/>
      <c r="BA5" s="236"/>
      <c r="BB5" s="236"/>
      <c r="BC5" s="236"/>
      <c r="BD5" s="236"/>
      <c r="BE5" s="237"/>
      <c r="BF5" s="237"/>
      <c r="BG5" s="237"/>
      <c r="BH5" s="237"/>
      <c r="BI5" s="237"/>
      <c r="BJ5" s="237"/>
      <c r="BK5" s="237"/>
      <c r="BL5" s="237"/>
      <c r="BM5" s="237"/>
      <c r="BN5" s="237"/>
      <c r="BO5" s="237"/>
      <c r="BP5" s="237"/>
      <c r="BQ5" s="800" t="s">
        <v>375</v>
      </c>
      <c r="BR5" s="801"/>
      <c r="BS5" s="801"/>
      <c r="BT5" s="801"/>
      <c r="BU5" s="801"/>
      <c r="BV5" s="801"/>
      <c r="BW5" s="801"/>
      <c r="BX5" s="801"/>
      <c r="BY5" s="801"/>
      <c r="BZ5" s="801"/>
      <c r="CA5" s="801"/>
      <c r="CB5" s="801"/>
      <c r="CC5" s="801"/>
      <c r="CD5" s="801"/>
      <c r="CE5" s="801"/>
      <c r="CF5" s="801"/>
      <c r="CG5" s="802"/>
      <c r="CH5" s="777" t="s">
        <v>376</v>
      </c>
      <c r="CI5" s="778"/>
      <c r="CJ5" s="778"/>
      <c r="CK5" s="778"/>
      <c r="CL5" s="779"/>
      <c r="CM5" s="777" t="s">
        <v>377</v>
      </c>
      <c r="CN5" s="778"/>
      <c r="CO5" s="778"/>
      <c r="CP5" s="778"/>
      <c r="CQ5" s="779"/>
      <c r="CR5" s="777" t="s">
        <v>378</v>
      </c>
      <c r="CS5" s="778"/>
      <c r="CT5" s="778"/>
      <c r="CU5" s="778"/>
      <c r="CV5" s="779"/>
      <c r="CW5" s="777" t="s">
        <v>379</v>
      </c>
      <c r="CX5" s="778"/>
      <c r="CY5" s="778"/>
      <c r="CZ5" s="778"/>
      <c r="DA5" s="779"/>
      <c r="DB5" s="777" t="s">
        <v>380</v>
      </c>
      <c r="DC5" s="778"/>
      <c r="DD5" s="778"/>
      <c r="DE5" s="778"/>
      <c r="DF5" s="779"/>
      <c r="DG5" s="783" t="s">
        <v>381</v>
      </c>
      <c r="DH5" s="784"/>
      <c r="DI5" s="784"/>
      <c r="DJ5" s="784"/>
      <c r="DK5" s="785"/>
      <c r="DL5" s="783" t="s">
        <v>382</v>
      </c>
      <c r="DM5" s="784"/>
      <c r="DN5" s="784"/>
      <c r="DO5" s="784"/>
      <c r="DP5" s="785"/>
      <c r="DQ5" s="777" t="s">
        <v>383</v>
      </c>
      <c r="DR5" s="778"/>
      <c r="DS5" s="778"/>
      <c r="DT5" s="778"/>
      <c r="DU5" s="779"/>
      <c r="DV5" s="777" t="s">
        <v>374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384</v>
      </c>
      <c r="C7" s="792"/>
      <c r="D7" s="792"/>
      <c r="E7" s="792"/>
      <c r="F7" s="792"/>
      <c r="G7" s="792"/>
      <c r="H7" s="792"/>
      <c r="I7" s="792"/>
      <c r="J7" s="792"/>
      <c r="K7" s="792"/>
      <c r="L7" s="792"/>
      <c r="M7" s="792"/>
      <c r="N7" s="792"/>
      <c r="O7" s="792"/>
      <c r="P7" s="793"/>
      <c r="Q7" s="794">
        <v>5375</v>
      </c>
      <c r="R7" s="795"/>
      <c r="S7" s="795"/>
      <c r="T7" s="795"/>
      <c r="U7" s="795"/>
      <c r="V7" s="795">
        <v>5243</v>
      </c>
      <c r="W7" s="795"/>
      <c r="X7" s="795"/>
      <c r="Y7" s="795"/>
      <c r="Z7" s="795"/>
      <c r="AA7" s="795">
        <v>131</v>
      </c>
      <c r="AB7" s="795"/>
      <c r="AC7" s="795"/>
      <c r="AD7" s="795"/>
      <c r="AE7" s="796"/>
      <c r="AF7" s="797">
        <v>131</v>
      </c>
      <c r="AG7" s="798"/>
      <c r="AH7" s="798"/>
      <c r="AI7" s="798"/>
      <c r="AJ7" s="799"/>
      <c r="AK7" s="834">
        <v>588</v>
      </c>
      <c r="AL7" s="835"/>
      <c r="AM7" s="835"/>
      <c r="AN7" s="835"/>
      <c r="AO7" s="835"/>
      <c r="AP7" s="835">
        <v>4755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386</v>
      </c>
      <c r="B23" s="850" t="s">
        <v>387</v>
      </c>
      <c r="C23" s="851"/>
      <c r="D23" s="851"/>
      <c r="E23" s="851"/>
      <c r="F23" s="851"/>
      <c r="G23" s="851"/>
      <c r="H23" s="851"/>
      <c r="I23" s="851"/>
      <c r="J23" s="851"/>
      <c r="K23" s="851"/>
      <c r="L23" s="851"/>
      <c r="M23" s="851"/>
      <c r="N23" s="851"/>
      <c r="O23" s="851"/>
      <c r="P23" s="852"/>
      <c r="Q23" s="853">
        <v>5375</v>
      </c>
      <c r="R23" s="854"/>
      <c r="S23" s="854"/>
      <c r="T23" s="854"/>
      <c r="U23" s="854"/>
      <c r="V23" s="854">
        <v>5243</v>
      </c>
      <c r="W23" s="854"/>
      <c r="X23" s="854"/>
      <c r="Y23" s="854"/>
      <c r="Z23" s="854"/>
      <c r="AA23" s="854">
        <v>131</v>
      </c>
      <c r="AB23" s="854"/>
      <c r="AC23" s="854"/>
      <c r="AD23" s="854"/>
      <c r="AE23" s="855"/>
      <c r="AF23" s="856">
        <v>131</v>
      </c>
      <c r="AG23" s="854"/>
      <c r="AH23" s="854"/>
      <c r="AI23" s="854"/>
      <c r="AJ23" s="857"/>
      <c r="AK23" s="858"/>
      <c r="AL23" s="859"/>
      <c r="AM23" s="859"/>
      <c r="AN23" s="859"/>
      <c r="AO23" s="859"/>
      <c r="AP23" s="854">
        <v>4755</v>
      </c>
      <c r="AQ23" s="854"/>
      <c r="AR23" s="854"/>
      <c r="AS23" s="854"/>
      <c r="AT23" s="854"/>
      <c r="AU23" s="860"/>
      <c r="AV23" s="860"/>
      <c r="AW23" s="860"/>
      <c r="AX23" s="860"/>
      <c r="AY23" s="861"/>
      <c r="AZ23" s="869" t="s">
        <v>133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367</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398</v>
      </c>
      <c r="C28" s="792"/>
      <c r="D28" s="792"/>
      <c r="E28" s="792"/>
      <c r="F28" s="792"/>
      <c r="G28" s="792"/>
      <c r="H28" s="792"/>
      <c r="I28" s="792"/>
      <c r="J28" s="792"/>
      <c r="K28" s="792"/>
      <c r="L28" s="792"/>
      <c r="M28" s="792"/>
      <c r="N28" s="792"/>
      <c r="O28" s="792"/>
      <c r="P28" s="793"/>
      <c r="Q28" s="882">
        <v>936</v>
      </c>
      <c r="R28" s="883"/>
      <c r="S28" s="883"/>
      <c r="T28" s="883"/>
      <c r="U28" s="883"/>
      <c r="V28" s="883">
        <v>1000</v>
      </c>
      <c r="W28" s="883"/>
      <c r="X28" s="883"/>
      <c r="Y28" s="883"/>
      <c r="Z28" s="883"/>
      <c r="AA28" s="883">
        <v>-64</v>
      </c>
      <c r="AB28" s="883"/>
      <c r="AC28" s="883"/>
      <c r="AD28" s="883"/>
      <c r="AE28" s="884"/>
      <c r="AF28" s="885">
        <v>-64</v>
      </c>
      <c r="AG28" s="883"/>
      <c r="AH28" s="883"/>
      <c r="AI28" s="883"/>
      <c r="AJ28" s="886"/>
      <c r="AK28" s="887">
        <v>88</v>
      </c>
      <c r="AL28" s="878"/>
      <c r="AM28" s="878"/>
      <c r="AN28" s="878"/>
      <c r="AO28" s="878"/>
      <c r="AP28" s="878" t="s">
        <v>579</v>
      </c>
      <c r="AQ28" s="878"/>
      <c r="AR28" s="878"/>
      <c r="AS28" s="878"/>
      <c r="AT28" s="878"/>
      <c r="AU28" s="878" t="s">
        <v>579</v>
      </c>
      <c r="AV28" s="878"/>
      <c r="AW28" s="878"/>
      <c r="AX28" s="878"/>
      <c r="AY28" s="878"/>
      <c r="AZ28" s="879" t="s">
        <v>579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399</v>
      </c>
      <c r="C29" s="816"/>
      <c r="D29" s="816"/>
      <c r="E29" s="816"/>
      <c r="F29" s="816"/>
      <c r="G29" s="816"/>
      <c r="H29" s="816"/>
      <c r="I29" s="816"/>
      <c r="J29" s="816"/>
      <c r="K29" s="816"/>
      <c r="L29" s="816"/>
      <c r="M29" s="816"/>
      <c r="N29" s="816"/>
      <c r="O29" s="816"/>
      <c r="P29" s="817"/>
      <c r="Q29" s="818">
        <v>765</v>
      </c>
      <c r="R29" s="819"/>
      <c r="S29" s="819"/>
      <c r="T29" s="819"/>
      <c r="U29" s="819"/>
      <c r="V29" s="819">
        <v>730</v>
      </c>
      <c r="W29" s="819"/>
      <c r="X29" s="819"/>
      <c r="Y29" s="819"/>
      <c r="Z29" s="819"/>
      <c r="AA29" s="819">
        <v>35</v>
      </c>
      <c r="AB29" s="819"/>
      <c r="AC29" s="819"/>
      <c r="AD29" s="819"/>
      <c r="AE29" s="820"/>
      <c r="AF29" s="821">
        <v>35</v>
      </c>
      <c r="AG29" s="822"/>
      <c r="AH29" s="822"/>
      <c r="AI29" s="822"/>
      <c r="AJ29" s="823"/>
      <c r="AK29" s="890">
        <v>140</v>
      </c>
      <c r="AL29" s="891"/>
      <c r="AM29" s="891"/>
      <c r="AN29" s="891"/>
      <c r="AO29" s="891"/>
      <c r="AP29" s="891" t="s">
        <v>579</v>
      </c>
      <c r="AQ29" s="891"/>
      <c r="AR29" s="891"/>
      <c r="AS29" s="891"/>
      <c r="AT29" s="891"/>
      <c r="AU29" s="891" t="s">
        <v>579</v>
      </c>
      <c r="AV29" s="891"/>
      <c r="AW29" s="891"/>
      <c r="AX29" s="891"/>
      <c r="AY29" s="891"/>
      <c r="AZ29" s="892" t="s">
        <v>579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400</v>
      </c>
      <c r="C30" s="816"/>
      <c r="D30" s="816"/>
      <c r="E30" s="816"/>
      <c r="F30" s="816"/>
      <c r="G30" s="816"/>
      <c r="H30" s="816"/>
      <c r="I30" s="816"/>
      <c r="J30" s="816"/>
      <c r="K30" s="816"/>
      <c r="L30" s="816"/>
      <c r="M30" s="816"/>
      <c r="N30" s="816"/>
      <c r="O30" s="816"/>
      <c r="P30" s="817"/>
      <c r="Q30" s="818">
        <v>96</v>
      </c>
      <c r="R30" s="819"/>
      <c r="S30" s="819"/>
      <c r="T30" s="819"/>
      <c r="U30" s="819"/>
      <c r="V30" s="819">
        <v>95</v>
      </c>
      <c r="W30" s="819"/>
      <c r="X30" s="819"/>
      <c r="Y30" s="819"/>
      <c r="Z30" s="819"/>
      <c r="AA30" s="819">
        <v>0</v>
      </c>
      <c r="AB30" s="819"/>
      <c r="AC30" s="819"/>
      <c r="AD30" s="819"/>
      <c r="AE30" s="820"/>
      <c r="AF30" s="821">
        <v>0</v>
      </c>
      <c r="AG30" s="822"/>
      <c r="AH30" s="822"/>
      <c r="AI30" s="822"/>
      <c r="AJ30" s="823"/>
      <c r="AK30" s="890">
        <v>36</v>
      </c>
      <c r="AL30" s="891"/>
      <c r="AM30" s="891"/>
      <c r="AN30" s="891"/>
      <c r="AO30" s="891"/>
      <c r="AP30" s="891" t="s">
        <v>579</v>
      </c>
      <c r="AQ30" s="891"/>
      <c r="AR30" s="891"/>
      <c r="AS30" s="891"/>
      <c r="AT30" s="891"/>
      <c r="AU30" s="891" t="s">
        <v>579</v>
      </c>
      <c r="AV30" s="891"/>
      <c r="AW30" s="891"/>
      <c r="AX30" s="891"/>
      <c r="AY30" s="891"/>
      <c r="AZ30" s="892" t="s">
        <v>579</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401</v>
      </c>
      <c r="C31" s="816"/>
      <c r="D31" s="816"/>
      <c r="E31" s="816"/>
      <c r="F31" s="816"/>
      <c r="G31" s="816"/>
      <c r="H31" s="816"/>
      <c r="I31" s="816"/>
      <c r="J31" s="816"/>
      <c r="K31" s="816"/>
      <c r="L31" s="816"/>
      <c r="M31" s="816"/>
      <c r="N31" s="816"/>
      <c r="O31" s="816"/>
      <c r="P31" s="817"/>
      <c r="Q31" s="818">
        <v>150</v>
      </c>
      <c r="R31" s="819"/>
      <c r="S31" s="819"/>
      <c r="T31" s="819"/>
      <c r="U31" s="819"/>
      <c r="V31" s="819">
        <v>141</v>
      </c>
      <c r="W31" s="819"/>
      <c r="X31" s="819"/>
      <c r="Y31" s="819"/>
      <c r="Z31" s="819"/>
      <c r="AA31" s="819">
        <v>9</v>
      </c>
      <c r="AB31" s="819"/>
      <c r="AC31" s="819"/>
      <c r="AD31" s="819"/>
      <c r="AE31" s="820"/>
      <c r="AF31" s="821">
        <v>70</v>
      </c>
      <c r="AG31" s="822"/>
      <c r="AH31" s="822"/>
      <c r="AI31" s="822"/>
      <c r="AJ31" s="823"/>
      <c r="AK31" s="890">
        <v>4</v>
      </c>
      <c r="AL31" s="891"/>
      <c r="AM31" s="891"/>
      <c r="AN31" s="891"/>
      <c r="AO31" s="891"/>
      <c r="AP31" s="891">
        <v>387</v>
      </c>
      <c r="AQ31" s="891"/>
      <c r="AR31" s="891"/>
      <c r="AS31" s="891"/>
      <c r="AT31" s="891"/>
      <c r="AU31" s="891">
        <v>25</v>
      </c>
      <c r="AV31" s="891"/>
      <c r="AW31" s="891"/>
      <c r="AX31" s="891"/>
      <c r="AY31" s="891"/>
      <c r="AZ31" s="892" t="s">
        <v>579</v>
      </c>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403</v>
      </c>
      <c r="C32" s="816"/>
      <c r="D32" s="816"/>
      <c r="E32" s="816"/>
      <c r="F32" s="816"/>
      <c r="G32" s="816"/>
      <c r="H32" s="816"/>
      <c r="I32" s="816"/>
      <c r="J32" s="816"/>
      <c r="K32" s="816"/>
      <c r="L32" s="816"/>
      <c r="M32" s="816"/>
      <c r="N32" s="816"/>
      <c r="O32" s="816"/>
      <c r="P32" s="817"/>
      <c r="Q32" s="818">
        <v>110</v>
      </c>
      <c r="R32" s="819"/>
      <c r="S32" s="819"/>
      <c r="T32" s="819"/>
      <c r="U32" s="819"/>
      <c r="V32" s="819">
        <v>106</v>
      </c>
      <c r="W32" s="819"/>
      <c r="X32" s="819"/>
      <c r="Y32" s="819"/>
      <c r="Z32" s="819"/>
      <c r="AA32" s="819">
        <v>4</v>
      </c>
      <c r="AB32" s="819"/>
      <c r="AC32" s="819"/>
      <c r="AD32" s="819"/>
      <c r="AE32" s="820"/>
      <c r="AF32" s="821">
        <v>53</v>
      </c>
      <c r="AG32" s="822"/>
      <c r="AH32" s="822"/>
      <c r="AI32" s="822"/>
      <c r="AJ32" s="823"/>
      <c r="AK32" s="890">
        <v>10</v>
      </c>
      <c r="AL32" s="891"/>
      <c r="AM32" s="891"/>
      <c r="AN32" s="891"/>
      <c r="AO32" s="891"/>
      <c r="AP32" s="891">
        <v>519</v>
      </c>
      <c r="AQ32" s="891"/>
      <c r="AR32" s="891"/>
      <c r="AS32" s="891"/>
      <c r="AT32" s="891"/>
      <c r="AU32" s="891">
        <v>182</v>
      </c>
      <c r="AV32" s="891"/>
      <c r="AW32" s="891"/>
      <c r="AX32" s="891"/>
      <c r="AY32" s="891"/>
      <c r="AZ32" s="892" t="s">
        <v>579</v>
      </c>
      <c r="BA32" s="892"/>
      <c r="BB32" s="892"/>
      <c r="BC32" s="892"/>
      <c r="BD32" s="892"/>
      <c r="BE32" s="888" t="s">
        <v>404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405</v>
      </c>
      <c r="C33" s="816"/>
      <c r="D33" s="816"/>
      <c r="E33" s="816"/>
      <c r="F33" s="816"/>
      <c r="G33" s="816"/>
      <c r="H33" s="816"/>
      <c r="I33" s="816"/>
      <c r="J33" s="816"/>
      <c r="K33" s="816"/>
      <c r="L33" s="816"/>
      <c r="M33" s="816"/>
      <c r="N33" s="816"/>
      <c r="O33" s="816"/>
      <c r="P33" s="817"/>
      <c r="Q33" s="818">
        <v>571</v>
      </c>
      <c r="R33" s="819"/>
      <c r="S33" s="819"/>
      <c r="T33" s="819"/>
      <c r="U33" s="819"/>
      <c r="V33" s="819">
        <v>598</v>
      </c>
      <c r="W33" s="819"/>
      <c r="X33" s="819"/>
      <c r="Y33" s="819"/>
      <c r="Z33" s="819"/>
      <c r="AA33" s="819">
        <v>-27</v>
      </c>
      <c r="AB33" s="819"/>
      <c r="AC33" s="819"/>
      <c r="AD33" s="819"/>
      <c r="AE33" s="820"/>
      <c r="AF33" s="821">
        <v>64</v>
      </c>
      <c r="AG33" s="822"/>
      <c r="AH33" s="822"/>
      <c r="AI33" s="822"/>
      <c r="AJ33" s="823"/>
      <c r="AK33" s="890">
        <v>300</v>
      </c>
      <c r="AL33" s="891"/>
      <c r="AM33" s="891"/>
      <c r="AN33" s="891"/>
      <c r="AO33" s="891"/>
      <c r="AP33" s="891">
        <v>67</v>
      </c>
      <c r="AQ33" s="891"/>
      <c r="AR33" s="891"/>
      <c r="AS33" s="891"/>
      <c r="AT33" s="891"/>
      <c r="AU33" s="891">
        <v>38</v>
      </c>
      <c r="AV33" s="891"/>
      <c r="AW33" s="891"/>
      <c r="AX33" s="891"/>
      <c r="AY33" s="891"/>
      <c r="AZ33" s="892" t="s">
        <v>579</v>
      </c>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406</v>
      </c>
      <c r="C34" s="816"/>
      <c r="D34" s="816"/>
      <c r="E34" s="816"/>
      <c r="F34" s="816"/>
      <c r="G34" s="816"/>
      <c r="H34" s="816"/>
      <c r="I34" s="816"/>
      <c r="J34" s="816"/>
      <c r="K34" s="816"/>
      <c r="L34" s="816"/>
      <c r="M34" s="816"/>
      <c r="N34" s="816"/>
      <c r="O34" s="816"/>
      <c r="P34" s="817"/>
      <c r="Q34" s="818">
        <v>331</v>
      </c>
      <c r="R34" s="819"/>
      <c r="S34" s="819"/>
      <c r="T34" s="819"/>
      <c r="U34" s="819"/>
      <c r="V34" s="819">
        <v>324</v>
      </c>
      <c r="W34" s="819"/>
      <c r="X34" s="819"/>
      <c r="Y34" s="819"/>
      <c r="Z34" s="819"/>
      <c r="AA34" s="819">
        <v>7</v>
      </c>
      <c r="AB34" s="819"/>
      <c r="AC34" s="819"/>
      <c r="AD34" s="819"/>
      <c r="AE34" s="820"/>
      <c r="AF34" s="821">
        <v>7</v>
      </c>
      <c r="AG34" s="822"/>
      <c r="AH34" s="822"/>
      <c r="AI34" s="822"/>
      <c r="AJ34" s="823"/>
      <c r="AK34" s="890">
        <v>237</v>
      </c>
      <c r="AL34" s="891"/>
      <c r="AM34" s="891"/>
      <c r="AN34" s="891"/>
      <c r="AO34" s="891"/>
      <c r="AP34" s="891">
        <v>926</v>
      </c>
      <c r="AQ34" s="891"/>
      <c r="AR34" s="891"/>
      <c r="AS34" s="891"/>
      <c r="AT34" s="891"/>
      <c r="AU34" s="891">
        <v>926</v>
      </c>
      <c r="AV34" s="891"/>
      <c r="AW34" s="891"/>
      <c r="AX34" s="891"/>
      <c r="AY34" s="891"/>
      <c r="AZ34" s="892" t="s">
        <v>579</v>
      </c>
      <c r="BA34" s="892"/>
      <c r="BB34" s="892"/>
      <c r="BC34" s="892"/>
      <c r="BD34" s="892"/>
      <c r="BE34" s="888" t="s">
        <v>407</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386</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165</v>
      </c>
      <c r="AG63" s="902"/>
      <c r="AH63" s="902"/>
      <c r="AI63" s="902"/>
      <c r="AJ63" s="903"/>
      <c r="AK63" s="904"/>
      <c r="AL63" s="899"/>
      <c r="AM63" s="899"/>
      <c r="AN63" s="899"/>
      <c r="AO63" s="899"/>
      <c r="AP63" s="902">
        <v>1899</v>
      </c>
      <c r="AQ63" s="902"/>
      <c r="AR63" s="902"/>
      <c r="AS63" s="902"/>
      <c r="AT63" s="902"/>
      <c r="AU63" s="902">
        <v>1171</v>
      </c>
      <c r="AV63" s="902"/>
      <c r="AW63" s="902"/>
      <c r="AX63" s="902"/>
      <c r="AY63" s="902"/>
      <c r="AZ63" s="906"/>
      <c r="BA63" s="906"/>
      <c r="BB63" s="906"/>
      <c r="BC63" s="906"/>
      <c r="BD63" s="906"/>
      <c r="BE63" s="907"/>
      <c r="BF63" s="907"/>
      <c r="BG63" s="907"/>
      <c r="BH63" s="907"/>
      <c r="BI63" s="908"/>
      <c r="BJ63" s="909" t="s">
        <v>133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411</v>
      </c>
      <c r="B66" s="801"/>
      <c r="C66" s="801"/>
      <c r="D66" s="801"/>
      <c r="E66" s="801"/>
      <c r="F66" s="801"/>
      <c r="G66" s="801"/>
      <c r="H66" s="801"/>
      <c r="I66" s="801"/>
      <c r="J66" s="801"/>
      <c r="K66" s="801"/>
      <c r="L66" s="801"/>
      <c r="M66" s="801"/>
      <c r="N66" s="801"/>
      <c r="O66" s="801"/>
      <c r="P66" s="802"/>
      <c r="Q66" s="777" t="s">
        <v>390</v>
      </c>
      <c r="R66" s="778"/>
      <c r="S66" s="778"/>
      <c r="T66" s="778"/>
      <c r="U66" s="779"/>
      <c r="V66" s="777" t="s">
        <v>412</v>
      </c>
      <c r="W66" s="778"/>
      <c r="X66" s="778"/>
      <c r="Y66" s="778"/>
      <c r="Z66" s="779"/>
      <c r="AA66" s="777" t="s">
        <v>392</v>
      </c>
      <c r="AB66" s="778"/>
      <c r="AC66" s="778"/>
      <c r="AD66" s="778"/>
      <c r="AE66" s="779"/>
      <c r="AF66" s="912" t="s">
        <v>413</v>
      </c>
      <c r="AG66" s="873"/>
      <c r="AH66" s="873"/>
      <c r="AI66" s="873"/>
      <c r="AJ66" s="913"/>
      <c r="AK66" s="777" t="s">
        <v>414</v>
      </c>
      <c r="AL66" s="801"/>
      <c r="AM66" s="801"/>
      <c r="AN66" s="801"/>
      <c r="AO66" s="802"/>
      <c r="AP66" s="777" t="s">
        <v>415</v>
      </c>
      <c r="AQ66" s="778"/>
      <c r="AR66" s="778"/>
      <c r="AS66" s="778"/>
      <c r="AT66" s="779"/>
      <c r="AU66" s="777" t="s">
        <v>416</v>
      </c>
      <c r="AV66" s="778"/>
      <c r="AW66" s="778"/>
      <c r="AX66" s="778"/>
      <c r="AY66" s="779"/>
      <c r="AZ66" s="777" t="s">
        <v>374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576</v>
      </c>
      <c r="C68" s="930"/>
      <c r="D68" s="930"/>
      <c r="E68" s="930"/>
      <c r="F68" s="930"/>
      <c r="G68" s="930"/>
      <c r="H68" s="930"/>
      <c r="I68" s="930"/>
      <c r="J68" s="930"/>
      <c r="K68" s="930"/>
      <c r="L68" s="930"/>
      <c r="M68" s="930"/>
      <c r="N68" s="930"/>
      <c r="O68" s="930"/>
      <c r="P68" s="931"/>
      <c r="Q68" s="932">
        <v>1538</v>
      </c>
      <c r="R68" s="926"/>
      <c r="S68" s="926"/>
      <c r="T68" s="926"/>
      <c r="U68" s="926"/>
      <c r="V68" s="926">
        <v>1527</v>
      </c>
      <c r="W68" s="926"/>
      <c r="X68" s="926"/>
      <c r="Y68" s="926"/>
      <c r="Z68" s="926"/>
      <c r="AA68" s="926">
        <v>11</v>
      </c>
      <c r="AB68" s="926"/>
      <c r="AC68" s="926"/>
      <c r="AD68" s="926"/>
      <c r="AE68" s="926"/>
      <c r="AF68" s="926">
        <v>11</v>
      </c>
      <c r="AG68" s="926"/>
      <c r="AH68" s="926"/>
      <c r="AI68" s="926"/>
      <c r="AJ68" s="926"/>
      <c r="AK68" s="926" t="s">
        <v>579</v>
      </c>
      <c r="AL68" s="926"/>
      <c r="AM68" s="926"/>
      <c r="AN68" s="926"/>
      <c r="AO68" s="926"/>
      <c r="AP68" s="926" t="s">
        <v>579</v>
      </c>
      <c r="AQ68" s="926"/>
      <c r="AR68" s="926"/>
      <c r="AS68" s="926"/>
      <c r="AT68" s="926"/>
      <c r="AU68" s="926" t="s">
        <v>579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577</v>
      </c>
      <c r="C69" s="934"/>
      <c r="D69" s="934"/>
      <c r="E69" s="934"/>
      <c r="F69" s="934"/>
      <c r="G69" s="934"/>
      <c r="H69" s="934"/>
      <c r="I69" s="934"/>
      <c r="J69" s="934"/>
      <c r="K69" s="934"/>
      <c r="L69" s="934"/>
      <c r="M69" s="934"/>
      <c r="N69" s="934"/>
      <c r="O69" s="934"/>
      <c r="P69" s="935"/>
      <c r="Q69" s="936">
        <v>43</v>
      </c>
      <c r="R69" s="891"/>
      <c r="S69" s="891"/>
      <c r="T69" s="891"/>
      <c r="U69" s="891"/>
      <c r="V69" s="891">
        <v>38</v>
      </c>
      <c r="W69" s="891"/>
      <c r="X69" s="891"/>
      <c r="Y69" s="891"/>
      <c r="Z69" s="891"/>
      <c r="AA69" s="891">
        <v>5</v>
      </c>
      <c r="AB69" s="891"/>
      <c r="AC69" s="891"/>
      <c r="AD69" s="891"/>
      <c r="AE69" s="891"/>
      <c r="AF69" s="891">
        <v>5</v>
      </c>
      <c r="AG69" s="891"/>
      <c r="AH69" s="891"/>
      <c r="AI69" s="891"/>
      <c r="AJ69" s="891"/>
      <c r="AK69" s="891" t="s">
        <v>579</v>
      </c>
      <c r="AL69" s="891"/>
      <c r="AM69" s="891"/>
      <c r="AN69" s="891"/>
      <c r="AO69" s="891"/>
      <c r="AP69" s="891" t="s">
        <v>579</v>
      </c>
      <c r="AQ69" s="891"/>
      <c r="AR69" s="891"/>
      <c r="AS69" s="891"/>
      <c r="AT69" s="891"/>
      <c r="AU69" s="891" t="s">
        <v>579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578</v>
      </c>
      <c r="C70" s="934"/>
      <c r="D70" s="934"/>
      <c r="E70" s="934"/>
      <c r="F70" s="934"/>
      <c r="G70" s="934"/>
      <c r="H70" s="934"/>
      <c r="I70" s="934"/>
      <c r="J70" s="934"/>
      <c r="K70" s="934"/>
      <c r="L70" s="934"/>
      <c r="M70" s="934"/>
      <c r="N70" s="934"/>
      <c r="O70" s="934"/>
      <c r="P70" s="935"/>
      <c r="Q70" s="936">
        <v>197</v>
      </c>
      <c r="R70" s="891"/>
      <c r="S70" s="891"/>
      <c r="T70" s="891"/>
      <c r="U70" s="891"/>
      <c r="V70" s="891">
        <v>196</v>
      </c>
      <c r="W70" s="891"/>
      <c r="X70" s="891"/>
      <c r="Y70" s="891"/>
      <c r="Z70" s="891"/>
      <c r="AA70" s="891">
        <v>1</v>
      </c>
      <c r="AB70" s="891"/>
      <c r="AC70" s="891"/>
      <c r="AD70" s="891"/>
      <c r="AE70" s="891"/>
      <c r="AF70" s="891">
        <v>1</v>
      </c>
      <c r="AG70" s="891"/>
      <c r="AH70" s="891"/>
      <c r="AI70" s="891"/>
      <c r="AJ70" s="891"/>
      <c r="AK70" s="891" t="s">
        <v>579</v>
      </c>
      <c r="AL70" s="891"/>
      <c r="AM70" s="891"/>
      <c r="AN70" s="891"/>
      <c r="AO70" s="891"/>
      <c r="AP70" s="891" t="s">
        <v>579</v>
      </c>
      <c r="AQ70" s="891"/>
      <c r="AR70" s="891"/>
      <c r="AS70" s="891"/>
      <c r="AT70" s="891"/>
      <c r="AU70" s="891" t="s">
        <v>579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386</v>
      </c>
      <c r="B88" s="850" t="s">
        <v>417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17</v>
      </c>
      <c r="AG88" s="902"/>
      <c r="AH88" s="902"/>
      <c r="AI88" s="902"/>
      <c r="AJ88" s="902"/>
      <c r="AK88" s="899"/>
      <c r="AL88" s="899"/>
      <c r="AM88" s="899"/>
      <c r="AN88" s="899"/>
      <c r="AO88" s="899"/>
      <c r="AP88" s="902" t="s">
        <v>579</v>
      </c>
      <c r="AQ88" s="902"/>
      <c r="AR88" s="902"/>
      <c r="AS88" s="902"/>
      <c r="AT88" s="902"/>
      <c r="AU88" s="902" t="s">
        <v>579</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418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426</v>
      </c>
      <c r="AB109" s="955"/>
      <c r="AC109" s="955"/>
      <c r="AD109" s="955"/>
      <c r="AE109" s="956"/>
      <c r="AF109" s="954" t="s">
        <v>306</v>
      </c>
      <c r="AG109" s="955"/>
      <c r="AH109" s="955"/>
      <c r="AI109" s="955"/>
      <c r="AJ109" s="956"/>
      <c r="AK109" s="954" t="s">
        <v>305</v>
      </c>
      <c r="AL109" s="955"/>
      <c r="AM109" s="955"/>
      <c r="AN109" s="955"/>
      <c r="AO109" s="956"/>
      <c r="AP109" s="954" t="s">
        <v>427</v>
      </c>
      <c r="AQ109" s="955"/>
      <c r="AR109" s="955"/>
      <c r="AS109" s="955"/>
      <c r="AT109" s="957"/>
      <c r="AU109" s="974" t="s">
        <v>425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426</v>
      </c>
      <c r="BR109" s="955"/>
      <c r="BS109" s="955"/>
      <c r="BT109" s="955"/>
      <c r="BU109" s="956"/>
      <c r="BV109" s="954" t="s">
        <v>306</v>
      </c>
      <c r="BW109" s="955"/>
      <c r="BX109" s="955"/>
      <c r="BY109" s="955"/>
      <c r="BZ109" s="956"/>
      <c r="CA109" s="954" t="s">
        <v>305</v>
      </c>
      <c r="CB109" s="955"/>
      <c r="CC109" s="955"/>
      <c r="CD109" s="955"/>
      <c r="CE109" s="956"/>
      <c r="CF109" s="975" t="s">
        <v>427</v>
      </c>
      <c r="CG109" s="975"/>
      <c r="CH109" s="975"/>
      <c r="CI109" s="975"/>
      <c r="CJ109" s="975"/>
      <c r="CK109" s="954" t="s">
        <v>428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426</v>
      </c>
      <c r="DH109" s="955"/>
      <c r="DI109" s="955"/>
      <c r="DJ109" s="955"/>
      <c r="DK109" s="956"/>
      <c r="DL109" s="954" t="s">
        <v>306</v>
      </c>
      <c r="DM109" s="955"/>
      <c r="DN109" s="955"/>
      <c r="DO109" s="955"/>
      <c r="DP109" s="956"/>
      <c r="DQ109" s="954" t="s">
        <v>305</v>
      </c>
      <c r="DR109" s="955"/>
      <c r="DS109" s="955"/>
      <c r="DT109" s="955"/>
      <c r="DU109" s="956"/>
      <c r="DV109" s="954" t="s">
        <v>427</v>
      </c>
      <c r="DW109" s="955"/>
      <c r="DX109" s="955"/>
      <c r="DY109" s="955"/>
      <c r="DZ109" s="957"/>
    </row>
    <row r="110" spans="1:131" s="226" customFormat="1" ht="26.25" customHeight="1">
      <c r="A110" s="958" t="s">
        <v>429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590004</v>
      </c>
      <c r="AB110" s="962"/>
      <c r="AC110" s="962"/>
      <c r="AD110" s="962"/>
      <c r="AE110" s="963"/>
      <c r="AF110" s="964">
        <v>580658</v>
      </c>
      <c r="AG110" s="962"/>
      <c r="AH110" s="962"/>
      <c r="AI110" s="962"/>
      <c r="AJ110" s="963"/>
      <c r="AK110" s="964">
        <v>561557</v>
      </c>
      <c r="AL110" s="962"/>
      <c r="AM110" s="962"/>
      <c r="AN110" s="962"/>
      <c r="AO110" s="963"/>
      <c r="AP110" s="965">
        <v>20.6</v>
      </c>
      <c r="AQ110" s="966"/>
      <c r="AR110" s="966"/>
      <c r="AS110" s="966"/>
      <c r="AT110" s="967"/>
      <c r="AU110" s="968" t="s">
        <v>66</v>
      </c>
      <c r="AV110" s="969"/>
      <c r="AW110" s="969"/>
      <c r="AX110" s="969"/>
      <c r="AY110" s="969"/>
      <c r="AZ110" s="1010" t="s">
        <v>430</v>
      </c>
      <c r="BA110" s="959"/>
      <c r="BB110" s="959"/>
      <c r="BC110" s="959"/>
      <c r="BD110" s="959"/>
      <c r="BE110" s="959"/>
      <c r="BF110" s="959"/>
      <c r="BG110" s="959"/>
      <c r="BH110" s="959"/>
      <c r="BI110" s="959"/>
      <c r="BJ110" s="959"/>
      <c r="BK110" s="959"/>
      <c r="BL110" s="959"/>
      <c r="BM110" s="959"/>
      <c r="BN110" s="959"/>
      <c r="BO110" s="959"/>
      <c r="BP110" s="960"/>
      <c r="BQ110" s="996">
        <v>4919811</v>
      </c>
      <c r="BR110" s="997"/>
      <c r="BS110" s="997"/>
      <c r="BT110" s="997"/>
      <c r="BU110" s="997"/>
      <c r="BV110" s="997">
        <v>4678939</v>
      </c>
      <c r="BW110" s="997"/>
      <c r="BX110" s="997"/>
      <c r="BY110" s="997"/>
      <c r="BZ110" s="997"/>
      <c r="CA110" s="997">
        <v>4755111</v>
      </c>
      <c r="CB110" s="997"/>
      <c r="CC110" s="997"/>
      <c r="CD110" s="997"/>
      <c r="CE110" s="997"/>
      <c r="CF110" s="1011">
        <v>174.2</v>
      </c>
      <c r="CG110" s="1012"/>
      <c r="CH110" s="1012"/>
      <c r="CI110" s="1012"/>
      <c r="CJ110" s="1012"/>
      <c r="CK110" s="1013" t="s">
        <v>431</v>
      </c>
      <c r="CL110" s="1014"/>
      <c r="CM110" s="993" t="s">
        <v>432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133</v>
      </c>
      <c r="DH110" s="997"/>
      <c r="DI110" s="997"/>
      <c r="DJ110" s="997"/>
      <c r="DK110" s="997"/>
      <c r="DL110" s="997" t="s">
        <v>433</v>
      </c>
      <c r="DM110" s="997"/>
      <c r="DN110" s="997"/>
      <c r="DO110" s="997"/>
      <c r="DP110" s="997"/>
      <c r="DQ110" s="997" t="s">
        <v>434</v>
      </c>
      <c r="DR110" s="997"/>
      <c r="DS110" s="997"/>
      <c r="DT110" s="997"/>
      <c r="DU110" s="997"/>
      <c r="DV110" s="998" t="s">
        <v>124</v>
      </c>
      <c r="DW110" s="998"/>
      <c r="DX110" s="998"/>
      <c r="DY110" s="998"/>
      <c r="DZ110" s="999"/>
    </row>
    <row r="111" spans="1:131" s="226" customFormat="1" ht="26.25" customHeight="1">
      <c r="A111" s="1000" t="s">
        <v>435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434</v>
      </c>
      <c r="AB111" s="1004"/>
      <c r="AC111" s="1004"/>
      <c r="AD111" s="1004"/>
      <c r="AE111" s="1005"/>
      <c r="AF111" s="1006" t="s">
        <v>434</v>
      </c>
      <c r="AG111" s="1004"/>
      <c r="AH111" s="1004"/>
      <c r="AI111" s="1004"/>
      <c r="AJ111" s="1005"/>
      <c r="AK111" s="1006" t="s">
        <v>436</v>
      </c>
      <c r="AL111" s="1004"/>
      <c r="AM111" s="1004"/>
      <c r="AN111" s="1004"/>
      <c r="AO111" s="1005"/>
      <c r="AP111" s="1007" t="s">
        <v>133</v>
      </c>
      <c r="AQ111" s="1008"/>
      <c r="AR111" s="1008"/>
      <c r="AS111" s="1008"/>
      <c r="AT111" s="1009"/>
      <c r="AU111" s="970"/>
      <c r="AV111" s="971"/>
      <c r="AW111" s="971"/>
      <c r="AX111" s="971"/>
      <c r="AY111" s="971"/>
      <c r="AZ111" s="1019" t="s">
        <v>437</v>
      </c>
      <c r="BA111" s="1020"/>
      <c r="BB111" s="1020"/>
      <c r="BC111" s="1020"/>
      <c r="BD111" s="1020"/>
      <c r="BE111" s="1020"/>
      <c r="BF111" s="1020"/>
      <c r="BG111" s="1020"/>
      <c r="BH111" s="1020"/>
      <c r="BI111" s="1020"/>
      <c r="BJ111" s="1020"/>
      <c r="BK111" s="1020"/>
      <c r="BL111" s="1020"/>
      <c r="BM111" s="1020"/>
      <c r="BN111" s="1020"/>
      <c r="BO111" s="1020"/>
      <c r="BP111" s="1021"/>
      <c r="BQ111" s="989">
        <v>28063</v>
      </c>
      <c r="BR111" s="990"/>
      <c r="BS111" s="990"/>
      <c r="BT111" s="990"/>
      <c r="BU111" s="990"/>
      <c r="BV111" s="990">
        <v>16500</v>
      </c>
      <c r="BW111" s="990"/>
      <c r="BX111" s="990"/>
      <c r="BY111" s="990"/>
      <c r="BZ111" s="990"/>
      <c r="CA111" s="990">
        <v>13200</v>
      </c>
      <c r="CB111" s="990"/>
      <c r="CC111" s="990"/>
      <c r="CD111" s="990"/>
      <c r="CE111" s="990"/>
      <c r="CF111" s="984">
        <v>0.5</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433</v>
      </c>
      <c r="DH111" s="990"/>
      <c r="DI111" s="990"/>
      <c r="DJ111" s="990"/>
      <c r="DK111" s="990"/>
      <c r="DL111" s="990" t="s">
        <v>434</v>
      </c>
      <c r="DM111" s="990"/>
      <c r="DN111" s="990"/>
      <c r="DO111" s="990"/>
      <c r="DP111" s="990"/>
      <c r="DQ111" s="990" t="s">
        <v>434</v>
      </c>
      <c r="DR111" s="990"/>
      <c r="DS111" s="990"/>
      <c r="DT111" s="990"/>
      <c r="DU111" s="990"/>
      <c r="DV111" s="991" t="s">
        <v>133</v>
      </c>
      <c r="DW111" s="991"/>
      <c r="DX111" s="991"/>
      <c r="DY111" s="991"/>
      <c r="DZ111" s="992"/>
    </row>
    <row r="112" spans="1:131" s="226" customFormat="1" ht="26.25" customHeight="1">
      <c r="A112" s="1022" t="s">
        <v>439</v>
      </c>
      <c r="B112" s="1023"/>
      <c r="C112" s="1020" t="s">
        <v>440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433</v>
      </c>
      <c r="AB112" s="1029"/>
      <c r="AC112" s="1029"/>
      <c r="AD112" s="1029"/>
      <c r="AE112" s="1030"/>
      <c r="AF112" s="1031" t="s">
        <v>436</v>
      </c>
      <c r="AG112" s="1029"/>
      <c r="AH112" s="1029"/>
      <c r="AI112" s="1029"/>
      <c r="AJ112" s="1030"/>
      <c r="AK112" s="1031" t="s">
        <v>133</v>
      </c>
      <c r="AL112" s="1029"/>
      <c r="AM112" s="1029"/>
      <c r="AN112" s="1029"/>
      <c r="AO112" s="1030"/>
      <c r="AP112" s="1032" t="s">
        <v>133</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1499051</v>
      </c>
      <c r="BR112" s="990"/>
      <c r="BS112" s="990"/>
      <c r="BT112" s="990"/>
      <c r="BU112" s="990"/>
      <c r="BV112" s="990">
        <v>1319413</v>
      </c>
      <c r="BW112" s="990"/>
      <c r="BX112" s="990"/>
      <c r="BY112" s="990"/>
      <c r="BZ112" s="990"/>
      <c r="CA112" s="990">
        <v>1170867</v>
      </c>
      <c r="CB112" s="990"/>
      <c r="CC112" s="990"/>
      <c r="CD112" s="990"/>
      <c r="CE112" s="990"/>
      <c r="CF112" s="984">
        <v>42.9</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436</v>
      </c>
      <c r="DH112" s="990"/>
      <c r="DI112" s="990"/>
      <c r="DJ112" s="990"/>
      <c r="DK112" s="990"/>
      <c r="DL112" s="990" t="s">
        <v>434</v>
      </c>
      <c r="DM112" s="990"/>
      <c r="DN112" s="990"/>
      <c r="DO112" s="990"/>
      <c r="DP112" s="990"/>
      <c r="DQ112" s="990" t="s">
        <v>434</v>
      </c>
      <c r="DR112" s="990"/>
      <c r="DS112" s="990"/>
      <c r="DT112" s="990"/>
      <c r="DU112" s="990"/>
      <c r="DV112" s="991" t="s">
        <v>436</v>
      </c>
      <c r="DW112" s="991"/>
      <c r="DX112" s="991"/>
      <c r="DY112" s="991"/>
      <c r="DZ112" s="992"/>
    </row>
    <row r="113" spans="1:130" s="226" customFormat="1" ht="26.25" customHeight="1">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215713</v>
      </c>
      <c r="AB113" s="1004"/>
      <c r="AC113" s="1004"/>
      <c r="AD113" s="1004"/>
      <c r="AE113" s="1005"/>
      <c r="AF113" s="1006">
        <v>215804</v>
      </c>
      <c r="AG113" s="1004"/>
      <c r="AH113" s="1004"/>
      <c r="AI113" s="1004"/>
      <c r="AJ113" s="1005"/>
      <c r="AK113" s="1006">
        <v>208411</v>
      </c>
      <c r="AL113" s="1004"/>
      <c r="AM113" s="1004"/>
      <c r="AN113" s="1004"/>
      <c r="AO113" s="1005"/>
      <c r="AP113" s="1007">
        <v>7.6</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v>48649</v>
      </c>
      <c r="BR113" s="990"/>
      <c r="BS113" s="990"/>
      <c r="BT113" s="990"/>
      <c r="BU113" s="990"/>
      <c r="BV113" s="990">
        <v>20446</v>
      </c>
      <c r="BW113" s="990"/>
      <c r="BX113" s="990"/>
      <c r="BY113" s="990"/>
      <c r="BZ113" s="990"/>
      <c r="CA113" s="990" t="s">
        <v>133</v>
      </c>
      <c r="CB113" s="990"/>
      <c r="CC113" s="990"/>
      <c r="CD113" s="990"/>
      <c r="CE113" s="990"/>
      <c r="CF113" s="984" t="s">
        <v>133</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433</v>
      </c>
      <c r="DH113" s="1029"/>
      <c r="DI113" s="1029"/>
      <c r="DJ113" s="1029"/>
      <c r="DK113" s="1030"/>
      <c r="DL113" s="1031" t="s">
        <v>436</v>
      </c>
      <c r="DM113" s="1029"/>
      <c r="DN113" s="1029"/>
      <c r="DO113" s="1029"/>
      <c r="DP113" s="1030"/>
      <c r="DQ113" s="1031" t="s">
        <v>436</v>
      </c>
      <c r="DR113" s="1029"/>
      <c r="DS113" s="1029"/>
      <c r="DT113" s="1029"/>
      <c r="DU113" s="1030"/>
      <c r="DV113" s="1032" t="s">
        <v>436</v>
      </c>
      <c r="DW113" s="1033"/>
      <c r="DX113" s="1033"/>
      <c r="DY113" s="1033"/>
      <c r="DZ113" s="1034"/>
    </row>
    <row r="114" spans="1:130" s="226" customFormat="1" ht="26.25" customHeight="1">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28687</v>
      </c>
      <c r="AB114" s="1029"/>
      <c r="AC114" s="1029"/>
      <c r="AD114" s="1029"/>
      <c r="AE114" s="1030"/>
      <c r="AF114" s="1031">
        <v>28579</v>
      </c>
      <c r="AG114" s="1029"/>
      <c r="AH114" s="1029"/>
      <c r="AI114" s="1029"/>
      <c r="AJ114" s="1030"/>
      <c r="AK114" s="1031">
        <v>20565</v>
      </c>
      <c r="AL114" s="1029"/>
      <c r="AM114" s="1029"/>
      <c r="AN114" s="1029"/>
      <c r="AO114" s="1030"/>
      <c r="AP114" s="1032">
        <v>0.8</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948935</v>
      </c>
      <c r="BR114" s="990"/>
      <c r="BS114" s="990"/>
      <c r="BT114" s="990"/>
      <c r="BU114" s="990"/>
      <c r="BV114" s="990">
        <v>927349</v>
      </c>
      <c r="BW114" s="990"/>
      <c r="BX114" s="990"/>
      <c r="BY114" s="990"/>
      <c r="BZ114" s="990"/>
      <c r="CA114" s="990">
        <v>894096</v>
      </c>
      <c r="CB114" s="990"/>
      <c r="CC114" s="990"/>
      <c r="CD114" s="990"/>
      <c r="CE114" s="990"/>
      <c r="CF114" s="984">
        <v>32.799999999999997</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v>7829</v>
      </c>
      <c r="DH114" s="1029"/>
      <c r="DI114" s="1029"/>
      <c r="DJ114" s="1029"/>
      <c r="DK114" s="1030"/>
      <c r="DL114" s="1031" t="s">
        <v>434</v>
      </c>
      <c r="DM114" s="1029"/>
      <c r="DN114" s="1029"/>
      <c r="DO114" s="1029"/>
      <c r="DP114" s="1030"/>
      <c r="DQ114" s="1031" t="s">
        <v>436</v>
      </c>
      <c r="DR114" s="1029"/>
      <c r="DS114" s="1029"/>
      <c r="DT114" s="1029"/>
      <c r="DU114" s="1030"/>
      <c r="DV114" s="1032" t="s">
        <v>434</v>
      </c>
      <c r="DW114" s="1033"/>
      <c r="DX114" s="1033"/>
      <c r="DY114" s="1033"/>
      <c r="DZ114" s="1034"/>
    </row>
    <row r="115" spans="1:130" s="226" customFormat="1" ht="26.25" customHeight="1">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22313</v>
      </c>
      <c r="AB115" s="1004"/>
      <c r="AC115" s="1004"/>
      <c r="AD115" s="1004"/>
      <c r="AE115" s="1005"/>
      <c r="AF115" s="1006">
        <v>11985</v>
      </c>
      <c r="AG115" s="1004"/>
      <c r="AH115" s="1004"/>
      <c r="AI115" s="1004"/>
      <c r="AJ115" s="1005"/>
      <c r="AK115" s="1006">
        <v>3647</v>
      </c>
      <c r="AL115" s="1004"/>
      <c r="AM115" s="1004"/>
      <c r="AN115" s="1004"/>
      <c r="AO115" s="1005"/>
      <c r="AP115" s="1007">
        <v>0.1</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t="s">
        <v>436</v>
      </c>
      <c r="BR115" s="990"/>
      <c r="BS115" s="990"/>
      <c r="BT115" s="990"/>
      <c r="BU115" s="990"/>
      <c r="BV115" s="990" t="s">
        <v>133</v>
      </c>
      <c r="BW115" s="990"/>
      <c r="BX115" s="990"/>
      <c r="BY115" s="990"/>
      <c r="BZ115" s="990"/>
      <c r="CA115" s="990" t="s">
        <v>436</v>
      </c>
      <c r="CB115" s="990"/>
      <c r="CC115" s="990"/>
      <c r="CD115" s="990"/>
      <c r="CE115" s="990"/>
      <c r="CF115" s="984" t="s">
        <v>434</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433</v>
      </c>
      <c r="DH115" s="1029"/>
      <c r="DI115" s="1029"/>
      <c r="DJ115" s="1029"/>
      <c r="DK115" s="1030"/>
      <c r="DL115" s="1031" t="s">
        <v>133</v>
      </c>
      <c r="DM115" s="1029"/>
      <c r="DN115" s="1029"/>
      <c r="DO115" s="1029"/>
      <c r="DP115" s="1030"/>
      <c r="DQ115" s="1031" t="s">
        <v>436</v>
      </c>
      <c r="DR115" s="1029"/>
      <c r="DS115" s="1029"/>
      <c r="DT115" s="1029"/>
      <c r="DU115" s="1030"/>
      <c r="DV115" s="1032" t="s">
        <v>133</v>
      </c>
      <c r="DW115" s="1033"/>
      <c r="DX115" s="1033"/>
      <c r="DY115" s="1033"/>
      <c r="DZ115" s="1034"/>
    </row>
    <row r="116" spans="1:130" s="226" customFormat="1" ht="26.25" customHeight="1">
      <c r="A116" s="1026"/>
      <c r="B116" s="1027"/>
      <c r="C116" s="1035" t="s">
        <v>452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436</v>
      </c>
      <c r="AB116" s="1029"/>
      <c r="AC116" s="1029"/>
      <c r="AD116" s="1029"/>
      <c r="AE116" s="1030"/>
      <c r="AF116" s="1031" t="s">
        <v>434</v>
      </c>
      <c r="AG116" s="1029"/>
      <c r="AH116" s="1029"/>
      <c r="AI116" s="1029"/>
      <c r="AJ116" s="1030"/>
      <c r="AK116" s="1031" t="s">
        <v>436</v>
      </c>
      <c r="AL116" s="1029"/>
      <c r="AM116" s="1029"/>
      <c r="AN116" s="1029"/>
      <c r="AO116" s="1030"/>
      <c r="AP116" s="1032" t="s">
        <v>133</v>
      </c>
      <c r="AQ116" s="1033"/>
      <c r="AR116" s="1033"/>
      <c r="AS116" s="1033"/>
      <c r="AT116" s="1034"/>
      <c r="AU116" s="970"/>
      <c r="AV116" s="971"/>
      <c r="AW116" s="971"/>
      <c r="AX116" s="971"/>
      <c r="AY116" s="971"/>
      <c r="AZ116" s="1037" t="s">
        <v>453</v>
      </c>
      <c r="BA116" s="1038"/>
      <c r="BB116" s="1038"/>
      <c r="BC116" s="1038"/>
      <c r="BD116" s="1038"/>
      <c r="BE116" s="1038"/>
      <c r="BF116" s="1038"/>
      <c r="BG116" s="1038"/>
      <c r="BH116" s="1038"/>
      <c r="BI116" s="1038"/>
      <c r="BJ116" s="1038"/>
      <c r="BK116" s="1038"/>
      <c r="BL116" s="1038"/>
      <c r="BM116" s="1038"/>
      <c r="BN116" s="1038"/>
      <c r="BO116" s="1038"/>
      <c r="BP116" s="1039"/>
      <c r="BQ116" s="989" t="s">
        <v>436</v>
      </c>
      <c r="BR116" s="990"/>
      <c r="BS116" s="990"/>
      <c r="BT116" s="990"/>
      <c r="BU116" s="990"/>
      <c r="BV116" s="990" t="s">
        <v>133</v>
      </c>
      <c r="BW116" s="990"/>
      <c r="BX116" s="990"/>
      <c r="BY116" s="990"/>
      <c r="BZ116" s="990"/>
      <c r="CA116" s="990" t="s">
        <v>433</v>
      </c>
      <c r="CB116" s="990"/>
      <c r="CC116" s="990"/>
      <c r="CD116" s="990"/>
      <c r="CE116" s="990"/>
      <c r="CF116" s="984" t="s">
        <v>433</v>
      </c>
      <c r="CG116" s="985"/>
      <c r="CH116" s="985"/>
      <c r="CI116" s="985"/>
      <c r="CJ116" s="985"/>
      <c r="CK116" s="1015"/>
      <c r="CL116" s="1016"/>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20234</v>
      </c>
      <c r="DH116" s="1029"/>
      <c r="DI116" s="1029"/>
      <c r="DJ116" s="1029"/>
      <c r="DK116" s="1030"/>
      <c r="DL116" s="1031">
        <v>16500</v>
      </c>
      <c r="DM116" s="1029"/>
      <c r="DN116" s="1029"/>
      <c r="DO116" s="1029"/>
      <c r="DP116" s="1030"/>
      <c r="DQ116" s="1031">
        <v>13200</v>
      </c>
      <c r="DR116" s="1029"/>
      <c r="DS116" s="1029"/>
      <c r="DT116" s="1029"/>
      <c r="DU116" s="1030"/>
      <c r="DV116" s="1032">
        <v>0.5</v>
      </c>
      <c r="DW116" s="1033"/>
      <c r="DX116" s="1033"/>
      <c r="DY116" s="1033"/>
      <c r="DZ116" s="1034"/>
    </row>
    <row r="117" spans="1:130" s="226" customFormat="1" ht="26.25" customHeight="1">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455</v>
      </c>
      <c r="Z117" s="956"/>
      <c r="AA117" s="1046">
        <v>856717</v>
      </c>
      <c r="AB117" s="1047"/>
      <c r="AC117" s="1047"/>
      <c r="AD117" s="1047"/>
      <c r="AE117" s="1048"/>
      <c r="AF117" s="1049">
        <v>837026</v>
      </c>
      <c r="AG117" s="1047"/>
      <c r="AH117" s="1047"/>
      <c r="AI117" s="1047"/>
      <c r="AJ117" s="1048"/>
      <c r="AK117" s="1049">
        <v>794180</v>
      </c>
      <c r="AL117" s="1047"/>
      <c r="AM117" s="1047"/>
      <c r="AN117" s="1047"/>
      <c r="AO117" s="1048"/>
      <c r="AP117" s="1050"/>
      <c r="AQ117" s="1051"/>
      <c r="AR117" s="1051"/>
      <c r="AS117" s="1051"/>
      <c r="AT117" s="1052"/>
      <c r="AU117" s="970"/>
      <c r="AV117" s="971"/>
      <c r="AW117" s="971"/>
      <c r="AX117" s="971"/>
      <c r="AY117" s="971"/>
      <c r="AZ117" s="1037" t="s">
        <v>456</v>
      </c>
      <c r="BA117" s="1038"/>
      <c r="BB117" s="1038"/>
      <c r="BC117" s="1038"/>
      <c r="BD117" s="1038"/>
      <c r="BE117" s="1038"/>
      <c r="BF117" s="1038"/>
      <c r="BG117" s="1038"/>
      <c r="BH117" s="1038"/>
      <c r="BI117" s="1038"/>
      <c r="BJ117" s="1038"/>
      <c r="BK117" s="1038"/>
      <c r="BL117" s="1038"/>
      <c r="BM117" s="1038"/>
      <c r="BN117" s="1038"/>
      <c r="BO117" s="1038"/>
      <c r="BP117" s="1039"/>
      <c r="BQ117" s="989" t="s">
        <v>436</v>
      </c>
      <c r="BR117" s="990"/>
      <c r="BS117" s="990"/>
      <c r="BT117" s="990"/>
      <c r="BU117" s="990"/>
      <c r="BV117" s="990" t="s">
        <v>433</v>
      </c>
      <c r="BW117" s="990"/>
      <c r="BX117" s="990"/>
      <c r="BY117" s="990"/>
      <c r="BZ117" s="990"/>
      <c r="CA117" s="990" t="s">
        <v>433</v>
      </c>
      <c r="CB117" s="990"/>
      <c r="CC117" s="990"/>
      <c r="CD117" s="990"/>
      <c r="CE117" s="990"/>
      <c r="CF117" s="984" t="s">
        <v>433</v>
      </c>
      <c r="CG117" s="985"/>
      <c r="CH117" s="985"/>
      <c r="CI117" s="985"/>
      <c r="CJ117" s="985"/>
      <c r="CK117" s="1015"/>
      <c r="CL117" s="1016"/>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436</v>
      </c>
      <c r="DH117" s="1029"/>
      <c r="DI117" s="1029"/>
      <c r="DJ117" s="1029"/>
      <c r="DK117" s="1030"/>
      <c r="DL117" s="1031" t="s">
        <v>433</v>
      </c>
      <c r="DM117" s="1029"/>
      <c r="DN117" s="1029"/>
      <c r="DO117" s="1029"/>
      <c r="DP117" s="1030"/>
      <c r="DQ117" s="1031" t="s">
        <v>436</v>
      </c>
      <c r="DR117" s="1029"/>
      <c r="DS117" s="1029"/>
      <c r="DT117" s="1029"/>
      <c r="DU117" s="1030"/>
      <c r="DV117" s="1032" t="s">
        <v>436</v>
      </c>
      <c r="DW117" s="1033"/>
      <c r="DX117" s="1033"/>
      <c r="DY117" s="1033"/>
      <c r="DZ117" s="1034"/>
    </row>
    <row r="118" spans="1:130" s="226" customFormat="1" ht="26.25" customHeight="1">
      <c r="A118" s="974" t="s">
        <v>428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426</v>
      </c>
      <c r="AB118" s="955"/>
      <c r="AC118" s="955"/>
      <c r="AD118" s="955"/>
      <c r="AE118" s="956"/>
      <c r="AF118" s="954" t="s">
        <v>306</v>
      </c>
      <c r="AG118" s="955"/>
      <c r="AH118" s="955"/>
      <c r="AI118" s="955"/>
      <c r="AJ118" s="956"/>
      <c r="AK118" s="954" t="s">
        <v>305</v>
      </c>
      <c r="AL118" s="955"/>
      <c r="AM118" s="955"/>
      <c r="AN118" s="955"/>
      <c r="AO118" s="956"/>
      <c r="AP118" s="1041" t="s">
        <v>427</v>
      </c>
      <c r="AQ118" s="1042"/>
      <c r="AR118" s="1042"/>
      <c r="AS118" s="1042"/>
      <c r="AT118" s="1043"/>
      <c r="AU118" s="970"/>
      <c r="AV118" s="971"/>
      <c r="AW118" s="971"/>
      <c r="AX118" s="971"/>
      <c r="AY118" s="971"/>
      <c r="AZ118" s="1044" t="s">
        <v>458</v>
      </c>
      <c r="BA118" s="1035"/>
      <c r="BB118" s="1035"/>
      <c r="BC118" s="1035"/>
      <c r="BD118" s="1035"/>
      <c r="BE118" s="1035"/>
      <c r="BF118" s="1035"/>
      <c r="BG118" s="1035"/>
      <c r="BH118" s="1035"/>
      <c r="BI118" s="1035"/>
      <c r="BJ118" s="1035"/>
      <c r="BK118" s="1035"/>
      <c r="BL118" s="1035"/>
      <c r="BM118" s="1035"/>
      <c r="BN118" s="1035"/>
      <c r="BO118" s="1035"/>
      <c r="BP118" s="1036"/>
      <c r="BQ118" s="1067" t="s">
        <v>434</v>
      </c>
      <c r="BR118" s="1068"/>
      <c r="BS118" s="1068"/>
      <c r="BT118" s="1068"/>
      <c r="BU118" s="1068"/>
      <c r="BV118" s="1068" t="s">
        <v>436</v>
      </c>
      <c r="BW118" s="1068"/>
      <c r="BX118" s="1068"/>
      <c r="BY118" s="1068"/>
      <c r="BZ118" s="1068"/>
      <c r="CA118" s="1068" t="s">
        <v>436</v>
      </c>
      <c r="CB118" s="1068"/>
      <c r="CC118" s="1068"/>
      <c r="CD118" s="1068"/>
      <c r="CE118" s="1068"/>
      <c r="CF118" s="984" t="s">
        <v>433</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434</v>
      </c>
      <c r="DH118" s="1029"/>
      <c r="DI118" s="1029"/>
      <c r="DJ118" s="1029"/>
      <c r="DK118" s="1030"/>
      <c r="DL118" s="1031" t="s">
        <v>436</v>
      </c>
      <c r="DM118" s="1029"/>
      <c r="DN118" s="1029"/>
      <c r="DO118" s="1029"/>
      <c r="DP118" s="1030"/>
      <c r="DQ118" s="1031" t="s">
        <v>433</v>
      </c>
      <c r="DR118" s="1029"/>
      <c r="DS118" s="1029"/>
      <c r="DT118" s="1029"/>
      <c r="DU118" s="1030"/>
      <c r="DV118" s="1032" t="s">
        <v>433</v>
      </c>
      <c r="DW118" s="1033"/>
      <c r="DX118" s="1033"/>
      <c r="DY118" s="1033"/>
      <c r="DZ118" s="1034"/>
    </row>
    <row r="119" spans="1:130" s="226" customFormat="1" ht="26.25" customHeight="1">
      <c r="A119" s="1128" t="s">
        <v>431</v>
      </c>
      <c r="B119" s="1014"/>
      <c r="C119" s="993" t="s">
        <v>432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436</v>
      </c>
      <c r="AB119" s="962"/>
      <c r="AC119" s="962"/>
      <c r="AD119" s="962"/>
      <c r="AE119" s="963"/>
      <c r="AF119" s="964" t="s">
        <v>436</v>
      </c>
      <c r="AG119" s="962"/>
      <c r="AH119" s="962"/>
      <c r="AI119" s="962"/>
      <c r="AJ119" s="963"/>
      <c r="AK119" s="964" t="s">
        <v>133</v>
      </c>
      <c r="AL119" s="962"/>
      <c r="AM119" s="962"/>
      <c r="AN119" s="962"/>
      <c r="AO119" s="963"/>
      <c r="AP119" s="965" t="s">
        <v>133</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460</v>
      </c>
      <c r="BP119" s="1076"/>
      <c r="BQ119" s="1067">
        <v>7444509</v>
      </c>
      <c r="BR119" s="1068"/>
      <c r="BS119" s="1068"/>
      <c r="BT119" s="1068"/>
      <c r="BU119" s="1068"/>
      <c r="BV119" s="1068">
        <v>6962647</v>
      </c>
      <c r="BW119" s="1068"/>
      <c r="BX119" s="1068"/>
      <c r="BY119" s="1068"/>
      <c r="BZ119" s="1068"/>
      <c r="CA119" s="1068">
        <v>6833274</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434</v>
      </c>
      <c r="DH119" s="1054"/>
      <c r="DI119" s="1054"/>
      <c r="DJ119" s="1054"/>
      <c r="DK119" s="1055"/>
      <c r="DL119" s="1053" t="s">
        <v>436</v>
      </c>
      <c r="DM119" s="1054"/>
      <c r="DN119" s="1054"/>
      <c r="DO119" s="1054"/>
      <c r="DP119" s="1055"/>
      <c r="DQ119" s="1053" t="s">
        <v>436</v>
      </c>
      <c r="DR119" s="1054"/>
      <c r="DS119" s="1054"/>
      <c r="DT119" s="1054"/>
      <c r="DU119" s="1055"/>
      <c r="DV119" s="1056" t="s">
        <v>434</v>
      </c>
      <c r="DW119" s="1057"/>
      <c r="DX119" s="1057"/>
      <c r="DY119" s="1057"/>
      <c r="DZ119" s="1058"/>
    </row>
    <row r="120" spans="1:130" s="226" customFormat="1" ht="26.25" customHeight="1">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434</v>
      </c>
      <c r="AB120" s="1029"/>
      <c r="AC120" s="1029"/>
      <c r="AD120" s="1029"/>
      <c r="AE120" s="1030"/>
      <c r="AF120" s="1031" t="s">
        <v>434</v>
      </c>
      <c r="AG120" s="1029"/>
      <c r="AH120" s="1029"/>
      <c r="AI120" s="1029"/>
      <c r="AJ120" s="1030"/>
      <c r="AK120" s="1031" t="s">
        <v>434</v>
      </c>
      <c r="AL120" s="1029"/>
      <c r="AM120" s="1029"/>
      <c r="AN120" s="1029"/>
      <c r="AO120" s="1030"/>
      <c r="AP120" s="1032" t="s">
        <v>434</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2057003</v>
      </c>
      <c r="BR120" s="997"/>
      <c r="BS120" s="997"/>
      <c r="BT120" s="997"/>
      <c r="BU120" s="997"/>
      <c r="BV120" s="997">
        <v>2124359</v>
      </c>
      <c r="BW120" s="997"/>
      <c r="BX120" s="997"/>
      <c r="BY120" s="997"/>
      <c r="BZ120" s="997"/>
      <c r="CA120" s="997">
        <v>1984046</v>
      </c>
      <c r="CB120" s="997"/>
      <c r="CC120" s="997"/>
      <c r="CD120" s="997"/>
      <c r="CE120" s="997"/>
      <c r="CF120" s="1011">
        <v>72.7</v>
      </c>
      <c r="CG120" s="1012"/>
      <c r="CH120" s="1012"/>
      <c r="CI120" s="1012"/>
      <c r="CJ120" s="1012"/>
      <c r="CK120" s="1077" t="s">
        <v>464</v>
      </c>
      <c r="CL120" s="1078"/>
      <c r="CM120" s="1078"/>
      <c r="CN120" s="1078"/>
      <c r="CO120" s="1079"/>
      <c r="CP120" s="1085" t="s">
        <v>465</v>
      </c>
      <c r="CQ120" s="1086"/>
      <c r="CR120" s="1086"/>
      <c r="CS120" s="1086"/>
      <c r="CT120" s="1086"/>
      <c r="CU120" s="1086"/>
      <c r="CV120" s="1086"/>
      <c r="CW120" s="1086"/>
      <c r="CX120" s="1086"/>
      <c r="CY120" s="1086"/>
      <c r="CZ120" s="1086"/>
      <c r="DA120" s="1086"/>
      <c r="DB120" s="1086"/>
      <c r="DC120" s="1086"/>
      <c r="DD120" s="1086"/>
      <c r="DE120" s="1086"/>
      <c r="DF120" s="1087"/>
      <c r="DG120" s="996">
        <v>1242684</v>
      </c>
      <c r="DH120" s="997"/>
      <c r="DI120" s="997"/>
      <c r="DJ120" s="997"/>
      <c r="DK120" s="997"/>
      <c r="DL120" s="997">
        <v>1086607</v>
      </c>
      <c r="DM120" s="997"/>
      <c r="DN120" s="997"/>
      <c r="DO120" s="997"/>
      <c r="DP120" s="997"/>
      <c r="DQ120" s="997">
        <v>926361</v>
      </c>
      <c r="DR120" s="997"/>
      <c r="DS120" s="997"/>
      <c r="DT120" s="997"/>
      <c r="DU120" s="997"/>
      <c r="DV120" s="998">
        <v>33.9</v>
      </c>
      <c r="DW120" s="998"/>
      <c r="DX120" s="998"/>
      <c r="DY120" s="998"/>
      <c r="DZ120" s="999"/>
    </row>
    <row r="121" spans="1:130" s="226" customFormat="1" ht="26.25" customHeight="1">
      <c r="A121" s="1129"/>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434</v>
      </c>
      <c r="AB121" s="1029"/>
      <c r="AC121" s="1029"/>
      <c r="AD121" s="1029"/>
      <c r="AE121" s="1030"/>
      <c r="AF121" s="1031" t="s">
        <v>434</v>
      </c>
      <c r="AG121" s="1029"/>
      <c r="AH121" s="1029"/>
      <c r="AI121" s="1029"/>
      <c r="AJ121" s="1030"/>
      <c r="AK121" s="1031" t="s">
        <v>436</v>
      </c>
      <c r="AL121" s="1029"/>
      <c r="AM121" s="1029"/>
      <c r="AN121" s="1029"/>
      <c r="AO121" s="1030"/>
      <c r="AP121" s="1032" t="s">
        <v>434</v>
      </c>
      <c r="AQ121" s="1033"/>
      <c r="AR121" s="1033"/>
      <c r="AS121" s="1033"/>
      <c r="AT121" s="1034"/>
      <c r="AU121" s="1062"/>
      <c r="AV121" s="1063"/>
      <c r="AW121" s="1063"/>
      <c r="AX121" s="1063"/>
      <c r="AY121" s="1064"/>
      <c r="AZ121" s="1019" t="s">
        <v>467</v>
      </c>
      <c r="BA121" s="1020"/>
      <c r="BB121" s="1020"/>
      <c r="BC121" s="1020"/>
      <c r="BD121" s="1020"/>
      <c r="BE121" s="1020"/>
      <c r="BF121" s="1020"/>
      <c r="BG121" s="1020"/>
      <c r="BH121" s="1020"/>
      <c r="BI121" s="1020"/>
      <c r="BJ121" s="1020"/>
      <c r="BK121" s="1020"/>
      <c r="BL121" s="1020"/>
      <c r="BM121" s="1020"/>
      <c r="BN121" s="1020"/>
      <c r="BO121" s="1020"/>
      <c r="BP121" s="1021"/>
      <c r="BQ121" s="989">
        <v>335300</v>
      </c>
      <c r="BR121" s="990"/>
      <c r="BS121" s="990"/>
      <c r="BT121" s="990"/>
      <c r="BU121" s="990"/>
      <c r="BV121" s="990">
        <v>298051</v>
      </c>
      <c r="BW121" s="990"/>
      <c r="BX121" s="990"/>
      <c r="BY121" s="990"/>
      <c r="BZ121" s="990"/>
      <c r="CA121" s="990">
        <v>263388</v>
      </c>
      <c r="CB121" s="990"/>
      <c r="CC121" s="990"/>
      <c r="CD121" s="990"/>
      <c r="CE121" s="990"/>
      <c r="CF121" s="984">
        <v>9.6</v>
      </c>
      <c r="CG121" s="985"/>
      <c r="CH121" s="985"/>
      <c r="CI121" s="985"/>
      <c r="CJ121" s="985"/>
      <c r="CK121" s="1080"/>
      <c r="CL121" s="1081"/>
      <c r="CM121" s="1081"/>
      <c r="CN121" s="1081"/>
      <c r="CO121" s="1082"/>
      <c r="CP121" s="1090" t="s">
        <v>468</v>
      </c>
      <c r="CQ121" s="1091"/>
      <c r="CR121" s="1091"/>
      <c r="CS121" s="1091"/>
      <c r="CT121" s="1091"/>
      <c r="CU121" s="1091"/>
      <c r="CV121" s="1091"/>
      <c r="CW121" s="1091"/>
      <c r="CX121" s="1091"/>
      <c r="CY121" s="1091"/>
      <c r="CZ121" s="1091"/>
      <c r="DA121" s="1091"/>
      <c r="DB121" s="1091"/>
      <c r="DC121" s="1091"/>
      <c r="DD121" s="1091"/>
      <c r="DE121" s="1091"/>
      <c r="DF121" s="1092"/>
      <c r="DG121" s="989">
        <v>219569</v>
      </c>
      <c r="DH121" s="990"/>
      <c r="DI121" s="990"/>
      <c r="DJ121" s="990"/>
      <c r="DK121" s="990"/>
      <c r="DL121" s="990">
        <v>204754</v>
      </c>
      <c r="DM121" s="990"/>
      <c r="DN121" s="990"/>
      <c r="DO121" s="990"/>
      <c r="DP121" s="990"/>
      <c r="DQ121" s="990">
        <v>181578</v>
      </c>
      <c r="DR121" s="990"/>
      <c r="DS121" s="990"/>
      <c r="DT121" s="990"/>
      <c r="DU121" s="990"/>
      <c r="DV121" s="991">
        <v>6.7</v>
      </c>
      <c r="DW121" s="991"/>
      <c r="DX121" s="991"/>
      <c r="DY121" s="991"/>
      <c r="DZ121" s="992"/>
    </row>
    <row r="122" spans="1:130" s="226" customFormat="1" ht="26.25" customHeight="1">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v>17364</v>
      </c>
      <c r="AB122" s="1029"/>
      <c r="AC122" s="1029"/>
      <c r="AD122" s="1029"/>
      <c r="AE122" s="1030"/>
      <c r="AF122" s="1031">
        <v>7829</v>
      </c>
      <c r="AG122" s="1029"/>
      <c r="AH122" s="1029"/>
      <c r="AI122" s="1029"/>
      <c r="AJ122" s="1030"/>
      <c r="AK122" s="1031" t="s">
        <v>436</v>
      </c>
      <c r="AL122" s="1029"/>
      <c r="AM122" s="1029"/>
      <c r="AN122" s="1029"/>
      <c r="AO122" s="1030"/>
      <c r="AP122" s="1032" t="s">
        <v>436</v>
      </c>
      <c r="AQ122" s="1033"/>
      <c r="AR122" s="1033"/>
      <c r="AS122" s="1033"/>
      <c r="AT122" s="1034"/>
      <c r="AU122" s="1062"/>
      <c r="AV122" s="1063"/>
      <c r="AW122" s="1063"/>
      <c r="AX122" s="1063"/>
      <c r="AY122" s="1064"/>
      <c r="AZ122" s="1044" t="s">
        <v>469</v>
      </c>
      <c r="BA122" s="1035"/>
      <c r="BB122" s="1035"/>
      <c r="BC122" s="1035"/>
      <c r="BD122" s="1035"/>
      <c r="BE122" s="1035"/>
      <c r="BF122" s="1035"/>
      <c r="BG122" s="1035"/>
      <c r="BH122" s="1035"/>
      <c r="BI122" s="1035"/>
      <c r="BJ122" s="1035"/>
      <c r="BK122" s="1035"/>
      <c r="BL122" s="1035"/>
      <c r="BM122" s="1035"/>
      <c r="BN122" s="1035"/>
      <c r="BO122" s="1035"/>
      <c r="BP122" s="1036"/>
      <c r="BQ122" s="1067">
        <v>3590431</v>
      </c>
      <c r="BR122" s="1068"/>
      <c r="BS122" s="1068"/>
      <c r="BT122" s="1068"/>
      <c r="BU122" s="1068"/>
      <c r="BV122" s="1068">
        <v>3379071</v>
      </c>
      <c r="BW122" s="1068"/>
      <c r="BX122" s="1068"/>
      <c r="BY122" s="1068"/>
      <c r="BZ122" s="1068"/>
      <c r="CA122" s="1068">
        <v>3522575</v>
      </c>
      <c r="CB122" s="1068"/>
      <c r="CC122" s="1068"/>
      <c r="CD122" s="1068"/>
      <c r="CE122" s="1068"/>
      <c r="CF122" s="1088">
        <v>129.1</v>
      </c>
      <c r="CG122" s="1089"/>
      <c r="CH122" s="1089"/>
      <c r="CI122" s="1089"/>
      <c r="CJ122" s="1089"/>
      <c r="CK122" s="1080"/>
      <c r="CL122" s="1081"/>
      <c r="CM122" s="1081"/>
      <c r="CN122" s="1081"/>
      <c r="CO122" s="1082"/>
      <c r="CP122" s="1090" t="s">
        <v>470</v>
      </c>
      <c r="CQ122" s="1091"/>
      <c r="CR122" s="1091"/>
      <c r="CS122" s="1091"/>
      <c r="CT122" s="1091"/>
      <c r="CU122" s="1091"/>
      <c r="CV122" s="1091"/>
      <c r="CW122" s="1091"/>
      <c r="CX122" s="1091"/>
      <c r="CY122" s="1091"/>
      <c r="CZ122" s="1091"/>
      <c r="DA122" s="1091"/>
      <c r="DB122" s="1091"/>
      <c r="DC122" s="1091"/>
      <c r="DD122" s="1091"/>
      <c r="DE122" s="1091"/>
      <c r="DF122" s="1092"/>
      <c r="DG122" s="989">
        <v>6017</v>
      </c>
      <c r="DH122" s="990"/>
      <c r="DI122" s="990"/>
      <c r="DJ122" s="990"/>
      <c r="DK122" s="990"/>
      <c r="DL122" s="990" t="s">
        <v>434</v>
      </c>
      <c r="DM122" s="990"/>
      <c r="DN122" s="990"/>
      <c r="DO122" s="990"/>
      <c r="DP122" s="990"/>
      <c r="DQ122" s="990">
        <v>38159</v>
      </c>
      <c r="DR122" s="990"/>
      <c r="DS122" s="990"/>
      <c r="DT122" s="990"/>
      <c r="DU122" s="990"/>
      <c r="DV122" s="991">
        <v>1.4</v>
      </c>
      <c r="DW122" s="991"/>
      <c r="DX122" s="991"/>
      <c r="DY122" s="991"/>
      <c r="DZ122" s="992"/>
    </row>
    <row r="123" spans="1:130" s="226" customFormat="1" ht="26.25" customHeight="1">
      <c r="A123" s="1129"/>
      <c r="B123" s="1016"/>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4418</v>
      </c>
      <c r="AB123" s="1029"/>
      <c r="AC123" s="1029"/>
      <c r="AD123" s="1029"/>
      <c r="AE123" s="1030"/>
      <c r="AF123" s="1031">
        <v>3734</v>
      </c>
      <c r="AG123" s="1029"/>
      <c r="AH123" s="1029"/>
      <c r="AI123" s="1029"/>
      <c r="AJ123" s="1030"/>
      <c r="AK123" s="1031">
        <v>3300</v>
      </c>
      <c r="AL123" s="1029"/>
      <c r="AM123" s="1029"/>
      <c r="AN123" s="1029"/>
      <c r="AO123" s="1030"/>
      <c r="AP123" s="1032">
        <v>0.1</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471</v>
      </c>
      <c r="BP123" s="1076"/>
      <c r="BQ123" s="1135">
        <v>5982734</v>
      </c>
      <c r="BR123" s="1136"/>
      <c r="BS123" s="1136"/>
      <c r="BT123" s="1136"/>
      <c r="BU123" s="1136"/>
      <c r="BV123" s="1136">
        <v>5801481</v>
      </c>
      <c r="BW123" s="1136"/>
      <c r="BX123" s="1136"/>
      <c r="BY123" s="1136"/>
      <c r="BZ123" s="1136"/>
      <c r="CA123" s="1136">
        <v>5770009</v>
      </c>
      <c r="CB123" s="1136"/>
      <c r="CC123" s="1136"/>
      <c r="CD123" s="1136"/>
      <c r="CE123" s="1136"/>
      <c r="CF123" s="1069"/>
      <c r="CG123" s="1070"/>
      <c r="CH123" s="1070"/>
      <c r="CI123" s="1070"/>
      <c r="CJ123" s="1071"/>
      <c r="CK123" s="1080"/>
      <c r="CL123" s="1081"/>
      <c r="CM123" s="1081"/>
      <c r="CN123" s="1081"/>
      <c r="CO123" s="1082"/>
      <c r="CP123" s="1090" t="s">
        <v>472</v>
      </c>
      <c r="CQ123" s="1091"/>
      <c r="CR123" s="1091"/>
      <c r="CS123" s="1091"/>
      <c r="CT123" s="1091"/>
      <c r="CU123" s="1091"/>
      <c r="CV123" s="1091"/>
      <c r="CW123" s="1091"/>
      <c r="CX123" s="1091"/>
      <c r="CY123" s="1091"/>
      <c r="CZ123" s="1091"/>
      <c r="DA123" s="1091"/>
      <c r="DB123" s="1091"/>
      <c r="DC123" s="1091"/>
      <c r="DD123" s="1091"/>
      <c r="DE123" s="1091"/>
      <c r="DF123" s="1092"/>
      <c r="DG123" s="1028">
        <v>30781</v>
      </c>
      <c r="DH123" s="1029"/>
      <c r="DI123" s="1029"/>
      <c r="DJ123" s="1029"/>
      <c r="DK123" s="1030"/>
      <c r="DL123" s="1031">
        <v>28052</v>
      </c>
      <c r="DM123" s="1029"/>
      <c r="DN123" s="1029"/>
      <c r="DO123" s="1029"/>
      <c r="DP123" s="1030"/>
      <c r="DQ123" s="1031">
        <v>24769</v>
      </c>
      <c r="DR123" s="1029"/>
      <c r="DS123" s="1029"/>
      <c r="DT123" s="1029"/>
      <c r="DU123" s="1030"/>
      <c r="DV123" s="1032">
        <v>0.9</v>
      </c>
      <c r="DW123" s="1033"/>
      <c r="DX123" s="1033"/>
      <c r="DY123" s="1033"/>
      <c r="DZ123" s="1034"/>
    </row>
    <row r="124" spans="1:130" s="226" customFormat="1" ht="26.25" customHeight="1" thickBot="1">
      <c r="A124" s="1129"/>
      <c r="B124" s="1016"/>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133</v>
      </c>
      <c r="AB124" s="1029"/>
      <c r="AC124" s="1029"/>
      <c r="AD124" s="1029"/>
      <c r="AE124" s="1030"/>
      <c r="AF124" s="1031" t="s">
        <v>436</v>
      </c>
      <c r="AG124" s="1029"/>
      <c r="AH124" s="1029"/>
      <c r="AI124" s="1029"/>
      <c r="AJ124" s="1030"/>
      <c r="AK124" s="1031" t="s">
        <v>434</v>
      </c>
      <c r="AL124" s="1029"/>
      <c r="AM124" s="1029"/>
      <c r="AN124" s="1029"/>
      <c r="AO124" s="1030"/>
      <c r="AP124" s="1032" t="s">
        <v>434</v>
      </c>
      <c r="AQ124" s="1033"/>
      <c r="AR124" s="1033"/>
      <c r="AS124" s="1033"/>
      <c r="AT124" s="1034"/>
      <c r="AU124" s="1131" t="s">
        <v>473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52.2</v>
      </c>
      <c r="BR124" s="1098"/>
      <c r="BS124" s="1098"/>
      <c r="BT124" s="1098"/>
      <c r="BU124" s="1098"/>
      <c r="BV124" s="1098">
        <v>41.9</v>
      </c>
      <c r="BW124" s="1098"/>
      <c r="BX124" s="1098"/>
      <c r="BY124" s="1098"/>
      <c r="BZ124" s="1098"/>
      <c r="CA124" s="1098">
        <v>38.9</v>
      </c>
      <c r="CB124" s="1098"/>
      <c r="CC124" s="1098"/>
      <c r="CD124" s="1098"/>
      <c r="CE124" s="1098"/>
      <c r="CF124" s="1099"/>
      <c r="CG124" s="1100"/>
      <c r="CH124" s="1100"/>
      <c r="CI124" s="1100"/>
      <c r="CJ124" s="1101"/>
      <c r="CK124" s="1083"/>
      <c r="CL124" s="1083"/>
      <c r="CM124" s="1083"/>
      <c r="CN124" s="1083"/>
      <c r="CO124" s="1084"/>
      <c r="CP124" s="1090" t="s">
        <v>474</v>
      </c>
      <c r="CQ124" s="1091"/>
      <c r="CR124" s="1091"/>
      <c r="CS124" s="1091"/>
      <c r="CT124" s="1091"/>
      <c r="CU124" s="1091"/>
      <c r="CV124" s="1091"/>
      <c r="CW124" s="1091"/>
      <c r="CX124" s="1091"/>
      <c r="CY124" s="1091"/>
      <c r="CZ124" s="1091"/>
      <c r="DA124" s="1091"/>
      <c r="DB124" s="1091"/>
      <c r="DC124" s="1091"/>
      <c r="DD124" s="1091"/>
      <c r="DE124" s="1091"/>
      <c r="DF124" s="1092"/>
      <c r="DG124" s="1075" t="s">
        <v>133</v>
      </c>
      <c r="DH124" s="1054"/>
      <c r="DI124" s="1054"/>
      <c r="DJ124" s="1054"/>
      <c r="DK124" s="1055"/>
      <c r="DL124" s="1053" t="s">
        <v>133</v>
      </c>
      <c r="DM124" s="1054"/>
      <c r="DN124" s="1054"/>
      <c r="DO124" s="1054"/>
      <c r="DP124" s="1055"/>
      <c r="DQ124" s="1053" t="s">
        <v>133</v>
      </c>
      <c r="DR124" s="1054"/>
      <c r="DS124" s="1054"/>
      <c r="DT124" s="1054"/>
      <c r="DU124" s="1055"/>
      <c r="DV124" s="1056" t="s">
        <v>475</v>
      </c>
      <c r="DW124" s="1057"/>
      <c r="DX124" s="1057"/>
      <c r="DY124" s="1057"/>
      <c r="DZ124" s="1058"/>
    </row>
    <row r="125" spans="1:130" s="226" customFormat="1" ht="26.25" customHeight="1">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133</v>
      </c>
      <c r="AB125" s="1029"/>
      <c r="AC125" s="1029"/>
      <c r="AD125" s="1029"/>
      <c r="AE125" s="1030"/>
      <c r="AF125" s="1031" t="s">
        <v>133</v>
      </c>
      <c r="AG125" s="1029"/>
      <c r="AH125" s="1029"/>
      <c r="AI125" s="1029"/>
      <c r="AJ125" s="1030"/>
      <c r="AK125" s="1031" t="s">
        <v>133</v>
      </c>
      <c r="AL125" s="1029"/>
      <c r="AM125" s="1029"/>
      <c r="AN125" s="1029"/>
      <c r="AO125" s="1030"/>
      <c r="AP125" s="1032" t="s">
        <v>436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476</v>
      </c>
      <c r="CL125" s="1078"/>
      <c r="CM125" s="1078"/>
      <c r="CN125" s="1078"/>
      <c r="CO125" s="1079"/>
      <c r="CP125" s="1010" t="s">
        <v>477</v>
      </c>
      <c r="CQ125" s="959"/>
      <c r="CR125" s="959"/>
      <c r="CS125" s="959"/>
      <c r="CT125" s="959"/>
      <c r="CU125" s="959"/>
      <c r="CV125" s="959"/>
      <c r="CW125" s="959"/>
      <c r="CX125" s="959"/>
      <c r="CY125" s="959"/>
      <c r="CZ125" s="959"/>
      <c r="DA125" s="959"/>
      <c r="DB125" s="959"/>
      <c r="DC125" s="959"/>
      <c r="DD125" s="959"/>
      <c r="DE125" s="959"/>
      <c r="DF125" s="960"/>
      <c r="DG125" s="996" t="s">
        <v>133</v>
      </c>
      <c r="DH125" s="997"/>
      <c r="DI125" s="997"/>
      <c r="DJ125" s="997"/>
      <c r="DK125" s="997"/>
      <c r="DL125" s="997" t="s">
        <v>133</v>
      </c>
      <c r="DM125" s="997"/>
      <c r="DN125" s="997"/>
      <c r="DO125" s="997"/>
      <c r="DP125" s="997"/>
      <c r="DQ125" s="997" t="s">
        <v>436</v>
      </c>
      <c r="DR125" s="997"/>
      <c r="DS125" s="997"/>
      <c r="DT125" s="997"/>
      <c r="DU125" s="997"/>
      <c r="DV125" s="998" t="s">
        <v>133</v>
      </c>
      <c r="DW125" s="998"/>
      <c r="DX125" s="998"/>
      <c r="DY125" s="998"/>
      <c r="DZ125" s="999"/>
    </row>
    <row r="126" spans="1:130" s="226" customFormat="1" ht="26.25" customHeight="1" thickBot="1">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133</v>
      </c>
      <c r="AB126" s="1029"/>
      <c r="AC126" s="1029"/>
      <c r="AD126" s="1029"/>
      <c r="AE126" s="1030"/>
      <c r="AF126" s="1031" t="s">
        <v>133</v>
      </c>
      <c r="AG126" s="1029"/>
      <c r="AH126" s="1029"/>
      <c r="AI126" s="1029"/>
      <c r="AJ126" s="1030"/>
      <c r="AK126" s="1031" t="s">
        <v>133</v>
      </c>
      <c r="AL126" s="1029"/>
      <c r="AM126" s="1029"/>
      <c r="AN126" s="1029"/>
      <c r="AO126" s="1030"/>
      <c r="AP126" s="1032" t="s">
        <v>133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478</v>
      </c>
      <c r="CQ126" s="1020"/>
      <c r="CR126" s="1020"/>
      <c r="CS126" s="1020"/>
      <c r="CT126" s="1020"/>
      <c r="CU126" s="1020"/>
      <c r="CV126" s="1020"/>
      <c r="CW126" s="1020"/>
      <c r="CX126" s="1020"/>
      <c r="CY126" s="1020"/>
      <c r="CZ126" s="1020"/>
      <c r="DA126" s="1020"/>
      <c r="DB126" s="1020"/>
      <c r="DC126" s="1020"/>
      <c r="DD126" s="1020"/>
      <c r="DE126" s="1020"/>
      <c r="DF126" s="1021"/>
      <c r="DG126" s="989" t="s">
        <v>133</v>
      </c>
      <c r="DH126" s="990"/>
      <c r="DI126" s="990"/>
      <c r="DJ126" s="990"/>
      <c r="DK126" s="990"/>
      <c r="DL126" s="990" t="s">
        <v>436</v>
      </c>
      <c r="DM126" s="990"/>
      <c r="DN126" s="990"/>
      <c r="DO126" s="990"/>
      <c r="DP126" s="990"/>
      <c r="DQ126" s="990" t="s">
        <v>133</v>
      </c>
      <c r="DR126" s="990"/>
      <c r="DS126" s="990"/>
      <c r="DT126" s="990"/>
      <c r="DU126" s="990"/>
      <c r="DV126" s="991" t="s">
        <v>133</v>
      </c>
      <c r="DW126" s="991"/>
      <c r="DX126" s="991"/>
      <c r="DY126" s="991"/>
      <c r="DZ126" s="992"/>
    </row>
    <row r="127" spans="1:130" s="226" customFormat="1" ht="26.25" customHeight="1">
      <c r="A127" s="1130"/>
      <c r="B127" s="1018"/>
      <c r="C127" s="1072" t="s">
        <v>479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531</v>
      </c>
      <c r="AB127" s="1029"/>
      <c r="AC127" s="1029"/>
      <c r="AD127" s="1029"/>
      <c r="AE127" s="1030"/>
      <c r="AF127" s="1031">
        <v>422</v>
      </c>
      <c r="AG127" s="1029"/>
      <c r="AH127" s="1029"/>
      <c r="AI127" s="1029"/>
      <c r="AJ127" s="1030"/>
      <c r="AK127" s="1031">
        <v>347</v>
      </c>
      <c r="AL127" s="1029"/>
      <c r="AM127" s="1029"/>
      <c r="AN127" s="1029"/>
      <c r="AO127" s="1030"/>
      <c r="AP127" s="1032">
        <v>0</v>
      </c>
      <c r="AQ127" s="1033"/>
      <c r="AR127" s="1033"/>
      <c r="AS127" s="1033"/>
      <c r="AT127" s="1034"/>
      <c r="AU127" s="262"/>
      <c r="AV127" s="262"/>
      <c r="AW127" s="262"/>
      <c r="AX127" s="1102" t="s">
        <v>480</v>
      </c>
      <c r="AY127" s="1103"/>
      <c r="AZ127" s="1103"/>
      <c r="BA127" s="1103"/>
      <c r="BB127" s="1103"/>
      <c r="BC127" s="1103"/>
      <c r="BD127" s="1103"/>
      <c r="BE127" s="1104"/>
      <c r="BF127" s="1105" t="s">
        <v>481</v>
      </c>
      <c r="BG127" s="1103"/>
      <c r="BH127" s="1103"/>
      <c r="BI127" s="1103"/>
      <c r="BJ127" s="1103"/>
      <c r="BK127" s="1103"/>
      <c r="BL127" s="1104"/>
      <c r="BM127" s="1105" t="s">
        <v>482</v>
      </c>
      <c r="BN127" s="1103"/>
      <c r="BO127" s="1103"/>
      <c r="BP127" s="1103"/>
      <c r="BQ127" s="1103"/>
      <c r="BR127" s="1103"/>
      <c r="BS127" s="1104"/>
      <c r="BT127" s="1105" t="s">
        <v>483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484</v>
      </c>
      <c r="CQ127" s="1020"/>
      <c r="CR127" s="1020"/>
      <c r="CS127" s="1020"/>
      <c r="CT127" s="1020"/>
      <c r="CU127" s="1020"/>
      <c r="CV127" s="1020"/>
      <c r="CW127" s="1020"/>
      <c r="CX127" s="1020"/>
      <c r="CY127" s="1020"/>
      <c r="CZ127" s="1020"/>
      <c r="DA127" s="1020"/>
      <c r="DB127" s="1020"/>
      <c r="DC127" s="1020"/>
      <c r="DD127" s="1020"/>
      <c r="DE127" s="1020"/>
      <c r="DF127" s="1021"/>
      <c r="DG127" s="989" t="s">
        <v>133</v>
      </c>
      <c r="DH127" s="990"/>
      <c r="DI127" s="990"/>
      <c r="DJ127" s="990"/>
      <c r="DK127" s="990"/>
      <c r="DL127" s="990" t="s">
        <v>133</v>
      </c>
      <c r="DM127" s="990"/>
      <c r="DN127" s="990"/>
      <c r="DO127" s="990"/>
      <c r="DP127" s="990"/>
      <c r="DQ127" s="990" t="s">
        <v>133</v>
      </c>
      <c r="DR127" s="990"/>
      <c r="DS127" s="990"/>
      <c r="DT127" s="990"/>
      <c r="DU127" s="990"/>
      <c r="DV127" s="991" t="s">
        <v>133</v>
      </c>
      <c r="DW127" s="991"/>
      <c r="DX127" s="991"/>
      <c r="DY127" s="991"/>
      <c r="DZ127" s="992"/>
    </row>
    <row r="128" spans="1:130" s="226" customFormat="1" ht="26.25" customHeight="1" thickBot="1">
      <c r="A128" s="1113" t="s">
        <v>485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486</v>
      </c>
      <c r="X128" s="1115"/>
      <c r="Y128" s="1115"/>
      <c r="Z128" s="1116"/>
      <c r="AA128" s="1117">
        <v>35374</v>
      </c>
      <c r="AB128" s="1118"/>
      <c r="AC128" s="1118"/>
      <c r="AD128" s="1118"/>
      <c r="AE128" s="1119"/>
      <c r="AF128" s="1120">
        <v>34378</v>
      </c>
      <c r="AG128" s="1118"/>
      <c r="AH128" s="1118"/>
      <c r="AI128" s="1118"/>
      <c r="AJ128" s="1119"/>
      <c r="AK128" s="1120">
        <v>30203</v>
      </c>
      <c r="AL128" s="1118"/>
      <c r="AM128" s="1118"/>
      <c r="AN128" s="1118"/>
      <c r="AO128" s="1119"/>
      <c r="AP128" s="1121"/>
      <c r="AQ128" s="1122"/>
      <c r="AR128" s="1122"/>
      <c r="AS128" s="1122"/>
      <c r="AT128" s="1123"/>
      <c r="AU128" s="262"/>
      <c r="AV128" s="262"/>
      <c r="AW128" s="262"/>
      <c r="AX128" s="958" t="s">
        <v>487</v>
      </c>
      <c r="AY128" s="959"/>
      <c r="AZ128" s="959"/>
      <c r="BA128" s="959"/>
      <c r="BB128" s="959"/>
      <c r="BC128" s="959"/>
      <c r="BD128" s="959"/>
      <c r="BE128" s="960"/>
      <c r="BF128" s="1124" t="s">
        <v>133</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488</v>
      </c>
      <c r="CQ128" s="1107"/>
      <c r="CR128" s="1107"/>
      <c r="CS128" s="1107"/>
      <c r="CT128" s="1107"/>
      <c r="CU128" s="1107"/>
      <c r="CV128" s="1107"/>
      <c r="CW128" s="1107"/>
      <c r="CX128" s="1107"/>
      <c r="CY128" s="1107"/>
      <c r="CZ128" s="1107"/>
      <c r="DA128" s="1107"/>
      <c r="DB128" s="1107"/>
      <c r="DC128" s="1107"/>
      <c r="DD128" s="1107"/>
      <c r="DE128" s="1107"/>
      <c r="DF128" s="1108"/>
      <c r="DG128" s="1109" t="s">
        <v>133</v>
      </c>
      <c r="DH128" s="1110"/>
      <c r="DI128" s="1110"/>
      <c r="DJ128" s="1110"/>
      <c r="DK128" s="1110"/>
      <c r="DL128" s="1110" t="s">
        <v>133</v>
      </c>
      <c r="DM128" s="1110"/>
      <c r="DN128" s="1110"/>
      <c r="DO128" s="1110"/>
      <c r="DP128" s="1110"/>
      <c r="DQ128" s="1110" t="s">
        <v>133</v>
      </c>
      <c r="DR128" s="1110"/>
      <c r="DS128" s="1110"/>
      <c r="DT128" s="1110"/>
      <c r="DU128" s="1110"/>
      <c r="DV128" s="1111" t="s">
        <v>133</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489</v>
      </c>
      <c r="X129" s="1144"/>
      <c r="Y129" s="1144"/>
      <c r="Z129" s="1145"/>
      <c r="AA129" s="1028">
        <v>3257576</v>
      </c>
      <c r="AB129" s="1029"/>
      <c r="AC129" s="1029"/>
      <c r="AD129" s="1029"/>
      <c r="AE129" s="1030"/>
      <c r="AF129" s="1031">
        <v>3218501</v>
      </c>
      <c r="AG129" s="1029"/>
      <c r="AH129" s="1029"/>
      <c r="AI129" s="1029"/>
      <c r="AJ129" s="1030"/>
      <c r="AK129" s="1031">
        <v>3148784</v>
      </c>
      <c r="AL129" s="1029"/>
      <c r="AM129" s="1029"/>
      <c r="AN129" s="1029"/>
      <c r="AO129" s="1030"/>
      <c r="AP129" s="1146"/>
      <c r="AQ129" s="1147"/>
      <c r="AR129" s="1147"/>
      <c r="AS129" s="1147"/>
      <c r="AT129" s="1148"/>
      <c r="AU129" s="264"/>
      <c r="AV129" s="264"/>
      <c r="AW129" s="264"/>
      <c r="AX129" s="1137" t="s">
        <v>490</v>
      </c>
      <c r="AY129" s="1020"/>
      <c r="AZ129" s="1020"/>
      <c r="BA129" s="1020"/>
      <c r="BB129" s="1020"/>
      <c r="BC129" s="1020"/>
      <c r="BD129" s="1020"/>
      <c r="BE129" s="1021"/>
      <c r="BF129" s="1138" t="s">
        <v>133</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492</v>
      </c>
      <c r="X130" s="1144"/>
      <c r="Y130" s="1144"/>
      <c r="Z130" s="1145"/>
      <c r="AA130" s="1028">
        <v>458093</v>
      </c>
      <c r="AB130" s="1029"/>
      <c r="AC130" s="1029"/>
      <c r="AD130" s="1029"/>
      <c r="AE130" s="1030"/>
      <c r="AF130" s="1031">
        <v>453436</v>
      </c>
      <c r="AG130" s="1029"/>
      <c r="AH130" s="1029"/>
      <c r="AI130" s="1029"/>
      <c r="AJ130" s="1030"/>
      <c r="AK130" s="1031">
        <v>419351</v>
      </c>
      <c r="AL130" s="1029"/>
      <c r="AM130" s="1029"/>
      <c r="AN130" s="1029"/>
      <c r="AO130" s="1030"/>
      <c r="AP130" s="1146"/>
      <c r="AQ130" s="1147"/>
      <c r="AR130" s="1147"/>
      <c r="AS130" s="1147"/>
      <c r="AT130" s="1148"/>
      <c r="AU130" s="264"/>
      <c r="AV130" s="264"/>
      <c r="AW130" s="264"/>
      <c r="AX130" s="1137" t="s">
        <v>493</v>
      </c>
      <c r="AY130" s="1020"/>
      <c r="AZ130" s="1020"/>
      <c r="BA130" s="1020"/>
      <c r="BB130" s="1020"/>
      <c r="BC130" s="1020"/>
      <c r="BD130" s="1020"/>
      <c r="BE130" s="1021"/>
      <c r="BF130" s="1174">
        <v>12.7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494</v>
      </c>
      <c r="X131" s="1182"/>
      <c r="Y131" s="1182"/>
      <c r="Z131" s="1183"/>
      <c r="AA131" s="1075">
        <v>2799483</v>
      </c>
      <c r="AB131" s="1054"/>
      <c r="AC131" s="1054"/>
      <c r="AD131" s="1054"/>
      <c r="AE131" s="1055"/>
      <c r="AF131" s="1053">
        <v>2765065</v>
      </c>
      <c r="AG131" s="1054"/>
      <c r="AH131" s="1054"/>
      <c r="AI131" s="1054"/>
      <c r="AJ131" s="1055"/>
      <c r="AK131" s="1053">
        <v>2729433</v>
      </c>
      <c r="AL131" s="1054"/>
      <c r="AM131" s="1054"/>
      <c r="AN131" s="1054"/>
      <c r="AO131" s="1055"/>
      <c r="AP131" s="1184"/>
      <c r="AQ131" s="1185"/>
      <c r="AR131" s="1185"/>
      <c r="AS131" s="1185"/>
      <c r="AT131" s="1186"/>
      <c r="AU131" s="264"/>
      <c r="AV131" s="264"/>
      <c r="AW131" s="264"/>
      <c r="AX131" s="1156" t="s">
        <v>495</v>
      </c>
      <c r="AY131" s="1107"/>
      <c r="AZ131" s="1107"/>
      <c r="BA131" s="1107"/>
      <c r="BB131" s="1107"/>
      <c r="BC131" s="1107"/>
      <c r="BD131" s="1107"/>
      <c r="BE131" s="1108"/>
      <c r="BF131" s="1157">
        <v>38.9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497</v>
      </c>
      <c r="W132" s="1167"/>
      <c r="X132" s="1167"/>
      <c r="Y132" s="1167"/>
      <c r="Z132" s="1168"/>
      <c r="AA132" s="1169">
        <v>12.975610140000001</v>
      </c>
      <c r="AB132" s="1170"/>
      <c r="AC132" s="1170"/>
      <c r="AD132" s="1170"/>
      <c r="AE132" s="1171"/>
      <c r="AF132" s="1172">
        <v>12.62943186</v>
      </c>
      <c r="AG132" s="1170"/>
      <c r="AH132" s="1170"/>
      <c r="AI132" s="1170"/>
      <c r="AJ132" s="1171"/>
      <c r="AK132" s="1172">
        <v>12.62628539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498</v>
      </c>
      <c r="W133" s="1150"/>
      <c r="X133" s="1150"/>
      <c r="Y133" s="1150"/>
      <c r="Z133" s="1151"/>
      <c r="AA133" s="1152">
        <v>13.6</v>
      </c>
      <c r="AB133" s="1153"/>
      <c r="AC133" s="1153"/>
      <c r="AD133" s="1153"/>
      <c r="AE133" s="1154"/>
      <c r="AF133" s="1152">
        <v>13.2</v>
      </c>
      <c r="AG133" s="1153"/>
      <c r="AH133" s="1153"/>
      <c r="AI133" s="1153"/>
      <c r="AJ133" s="1154"/>
      <c r="AK133" s="1152">
        <v>12.7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V3lkxRK+msw4HzsbK9fUsKH+MCIKBbLhMBYMAtEV/Ss53inLceF/BqbByRMbqycYZ1wE0Rv9oXBQOgxYtxQnJg==" saltValue="jVkh2MbmHSf+lyvWtNqH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5Zttxqp0w4kXhbctLbaVRoAbhvlelZ6D62YmhH96RBNAArJNxEBnjTY+nSOyD+K92S0BQDG3HdoZcH7Ulu/nA==" saltValue="1mr9nlqMkTFtWTwodAh0s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YnrFMLpVa4lFyS9N49xx1HqDzvOpKCCVNegsogVgwHHqR3nQPnGZTfPJL+M0k9vtj7Kaia+Am720Ovm5DbXZA==" saltValue="U9LbWYIC4kiVx4eBL+Dpa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507</v>
      </c>
      <c r="AL9" s="1193"/>
      <c r="AM9" s="1193"/>
      <c r="AN9" s="1194"/>
      <c r="AO9" s="292">
        <v>837459</v>
      </c>
      <c r="AP9" s="292">
        <v>151796</v>
      </c>
      <c r="AQ9" s="293">
        <v>107310</v>
      </c>
      <c r="AR9" s="294">
        <v>41.5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508</v>
      </c>
      <c r="AL10" s="1193"/>
      <c r="AM10" s="1193"/>
      <c r="AN10" s="1194"/>
      <c r="AO10" s="295">
        <v>90067</v>
      </c>
      <c r="AP10" s="295">
        <v>16325</v>
      </c>
      <c r="AQ10" s="296">
        <v>12629</v>
      </c>
      <c r="AR10" s="297">
        <v>29.3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509</v>
      </c>
      <c r="AL11" s="1193"/>
      <c r="AM11" s="1193"/>
      <c r="AN11" s="1194"/>
      <c r="AO11" s="295">
        <v>15794</v>
      </c>
      <c r="AP11" s="295">
        <v>2863</v>
      </c>
      <c r="AQ11" s="296">
        <v>13528</v>
      </c>
      <c r="AR11" s="297">
        <v>-78.8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510</v>
      </c>
      <c r="AL12" s="1193"/>
      <c r="AM12" s="1193"/>
      <c r="AN12" s="1194"/>
      <c r="AO12" s="295">
        <v>12680</v>
      </c>
      <c r="AP12" s="295">
        <v>2298</v>
      </c>
      <c r="AQ12" s="296">
        <v>1569</v>
      </c>
      <c r="AR12" s="297">
        <v>46.5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511</v>
      </c>
      <c r="AL13" s="1193"/>
      <c r="AM13" s="1193"/>
      <c r="AN13" s="1194"/>
      <c r="AO13" s="295" t="s">
        <v>512</v>
      </c>
      <c r="AP13" s="295" t="s">
        <v>512</v>
      </c>
      <c r="AQ13" s="296" t="s">
        <v>512</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513</v>
      </c>
      <c r="AL14" s="1193"/>
      <c r="AM14" s="1193"/>
      <c r="AN14" s="1194"/>
      <c r="AO14" s="295">
        <v>74815</v>
      </c>
      <c r="AP14" s="295">
        <v>13561</v>
      </c>
      <c r="AQ14" s="296">
        <v>5788</v>
      </c>
      <c r="AR14" s="297">
        <v>134.30000000000001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514</v>
      </c>
      <c r="AL15" s="1193"/>
      <c r="AM15" s="1193"/>
      <c r="AN15" s="1194"/>
      <c r="AO15" s="295">
        <v>13520</v>
      </c>
      <c r="AP15" s="295">
        <v>2451</v>
      </c>
      <c r="AQ15" s="296">
        <v>2674</v>
      </c>
      <c r="AR15" s="297">
        <v>-8.3000000000000007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515</v>
      </c>
      <c r="AL16" s="1196"/>
      <c r="AM16" s="1196"/>
      <c r="AN16" s="1197"/>
      <c r="AO16" s="295">
        <v>-77472</v>
      </c>
      <c r="AP16" s="295">
        <v>-14042</v>
      </c>
      <c r="AQ16" s="296">
        <v>-10217</v>
      </c>
      <c r="AR16" s="297">
        <v>37.4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966863</v>
      </c>
      <c r="AP17" s="295">
        <v>175252</v>
      </c>
      <c r="AQ17" s="296">
        <v>133280</v>
      </c>
      <c r="AR17" s="297">
        <v>31.5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520</v>
      </c>
      <c r="AL21" s="1188"/>
      <c r="AM21" s="1188"/>
      <c r="AN21" s="1189"/>
      <c r="AO21" s="307">
        <v>18.489999999999998</v>
      </c>
      <c r="AP21" s="308">
        <v>12.41</v>
      </c>
      <c r="AQ21" s="309">
        <v>6.08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521</v>
      </c>
      <c r="AL22" s="1188"/>
      <c r="AM22" s="1188"/>
      <c r="AN22" s="1189"/>
      <c r="AO22" s="312">
        <v>96.4</v>
      </c>
      <c r="AP22" s="313">
        <v>96.1</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526</v>
      </c>
      <c r="AL32" s="1204"/>
      <c r="AM32" s="1204"/>
      <c r="AN32" s="1205"/>
      <c r="AO32" s="322">
        <v>561557</v>
      </c>
      <c r="AP32" s="322">
        <v>101787</v>
      </c>
      <c r="AQ32" s="323">
        <v>65207</v>
      </c>
      <c r="AR32" s="324">
        <v>56.1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527</v>
      </c>
      <c r="AL33" s="1204"/>
      <c r="AM33" s="1204"/>
      <c r="AN33" s="1205"/>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528</v>
      </c>
      <c r="AL34" s="1204"/>
      <c r="AM34" s="1204"/>
      <c r="AN34" s="1205"/>
      <c r="AO34" s="322" t="s">
        <v>512</v>
      </c>
      <c r="AP34" s="322" t="s">
        <v>512</v>
      </c>
      <c r="AQ34" s="323" t="s">
        <v>512</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529</v>
      </c>
      <c r="AL35" s="1204"/>
      <c r="AM35" s="1204"/>
      <c r="AN35" s="1205"/>
      <c r="AO35" s="322">
        <v>208411</v>
      </c>
      <c r="AP35" s="322">
        <v>37776</v>
      </c>
      <c r="AQ35" s="323">
        <v>23731</v>
      </c>
      <c r="AR35" s="324">
        <v>59.2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530</v>
      </c>
      <c r="AL36" s="1204"/>
      <c r="AM36" s="1204"/>
      <c r="AN36" s="1205"/>
      <c r="AO36" s="322">
        <v>20565</v>
      </c>
      <c r="AP36" s="322">
        <v>3728</v>
      </c>
      <c r="AQ36" s="323">
        <v>4111</v>
      </c>
      <c r="AR36" s="324">
        <v>-9.3000000000000007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531</v>
      </c>
      <c r="AL37" s="1204"/>
      <c r="AM37" s="1204"/>
      <c r="AN37" s="1205"/>
      <c r="AO37" s="322">
        <v>3647</v>
      </c>
      <c r="AP37" s="322">
        <v>661</v>
      </c>
      <c r="AQ37" s="323">
        <v>745</v>
      </c>
      <c r="AR37" s="324">
        <v>-11.3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532</v>
      </c>
      <c r="AL38" s="1207"/>
      <c r="AM38" s="1207"/>
      <c r="AN38" s="1208"/>
      <c r="AO38" s="325" t="s">
        <v>512</v>
      </c>
      <c r="AP38" s="325" t="s">
        <v>512</v>
      </c>
      <c r="AQ38" s="326">
        <v>5</v>
      </c>
      <c r="AR38" s="314" t="s">
        <v>512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533</v>
      </c>
      <c r="AL39" s="1207"/>
      <c r="AM39" s="1207"/>
      <c r="AN39" s="1208"/>
      <c r="AO39" s="322">
        <v>-30203</v>
      </c>
      <c r="AP39" s="322">
        <v>-5475</v>
      </c>
      <c r="AQ39" s="323">
        <v>-2298</v>
      </c>
      <c r="AR39" s="324">
        <v>138.30000000000001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534</v>
      </c>
      <c r="AL40" s="1204"/>
      <c r="AM40" s="1204"/>
      <c r="AN40" s="1205"/>
      <c r="AO40" s="322">
        <v>-419351</v>
      </c>
      <c r="AP40" s="322">
        <v>-76011</v>
      </c>
      <c r="AQ40" s="323">
        <v>-66358</v>
      </c>
      <c r="AR40" s="324">
        <v>14.5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300</v>
      </c>
      <c r="AL41" s="1210"/>
      <c r="AM41" s="1210"/>
      <c r="AN41" s="1211"/>
      <c r="AO41" s="322">
        <v>344626</v>
      </c>
      <c r="AP41" s="322">
        <v>62466</v>
      </c>
      <c r="AQ41" s="323">
        <v>25144</v>
      </c>
      <c r="AR41" s="324">
        <v>148.4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502</v>
      </c>
      <c r="AN49" s="1200" t="s">
        <v>538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413815</v>
      </c>
      <c r="AN51" s="344">
        <v>68501</v>
      </c>
      <c r="AO51" s="345">
        <v>121.2</v>
      </c>
      <c r="AP51" s="346">
        <v>119674</v>
      </c>
      <c r="AQ51" s="347">
        <v>26.2</v>
      </c>
      <c r="AR51" s="348">
        <v>95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112829</v>
      </c>
      <c r="AN52" s="352">
        <v>18677</v>
      </c>
      <c r="AO52" s="353">
        <v>-11.6</v>
      </c>
      <c r="AP52" s="354">
        <v>57803</v>
      </c>
      <c r="AQ52" s="355">
        <v>4.8</v>
      </c>
      <c r="AR52" s="356">
        <v>-16.399999999999999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618716</v>
      </c>
      <c r="AN53" s="344">
        <v>103603</v>
      </c>
      <c r="AO53" s="345">
        <v>51.2</v>
      </c>
      <c r="AP53" s="346">
        <v>119685</v>
      </c>
      <c r="AQ53" s="347">
        <v>0</v>
      </c>
      <c r="AR53" s="348">
        <v>51.2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218757</v>
      </c>
      <c r="AN54" s="352">
        <v>36630</v>
      </c>
      <c r="AO54" s="353">
        <v>96.1</v>
      </c>
      <c r="AP54" s="354">
        <v>68464</v>
      </c>
      <c r="AQ54" s="355">
        <v>18.399999999999999</v>
      </c>
      <c r="AR54" s="356">
        <v>77.7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242962</v>
      </c>
      <c r="AN55" s="344">
        <v>41089</v>
      </c>
      <c r="AO55" s="345">
        <v>-60.3</v>
      </c>
      <c r="AP55" s="346">
        <v>128611</v>
      </c>
      <c r="AQ55" s="347">
        <v>7.5</v>
      </c>
      <c r="AR55" s="348">
        <v>-67.8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173397</v>
      </c>
      <c r="AN56" s="352">
        <v>29325</v>
      </c>
      <c r="AO56" s="353">
        <v>-19.899999999999999</v>
      </c>
      <c r="AP56" s="354">
        <v>61552</v>
      </c>
      <c r="AQ56" s="355">
        <v>-10.1</v>
      </c>
      <c r="AR56" s="356">
        <v>-9.8000000000000007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353052</v>
      </c>
      <c r="AN57" s="344">
        <v>62765</v>
      </c>
      <c r="AO57" s="345">
        <v>52.8</v>
      </c>
      <c r="AP57" s="346">
        <v>138651</v>
      </c>
      <c r="AQ57" s="347">
        <v>7.8</v>
      </c>
      <c r="AR57" s="348">
        <v>45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211271</v>
      </c>
      <c r="AN58" s="352">
        <v>37559</v>
      </c>
      <c r="AO58" s="353">
        <v>28.1</v>
      </c>
      <c r="AP58" s="354">
        <v>71211</v>
      </c>
      <c r="AQ58" s="355">
        <v>15.7</v>
      </c>
      <c r="AR58" s="356">
        <v>12.4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667672</v>
      </c>
      <c r="AN59" s="344">
        <v>121021</v>
      </c>
      <c r="AO59" s="345">
        <v>92.8</v>
      </c>
      <c r="AP59" s="346">
        <v>122882</v>
      </c>
      <c r="AQ59" s="347">
        <v>-11.4</v>
      </c>
      <c r="AR59" s="348">
        <v>104.2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468348</v>
      </c>
      <c r="AN60" s="352">
        <v>84892</v>
      </c>
      <c r="AO60" s="353">
        <v>126</v>
      </c>
      <c r="AP60" s="354">
        <v>65785</v>
      </c>
      <c r="AQ60" s="355">
        <v>-7.6</v>
      </c>
      <c r="AR60" s="356">
        <v>133.6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459243</v>
      </c>
      <c r="AN61" s="359">
        <v>79396</v>
      </c>
      <c r="AO61" s="360">
        <v>51.5</v>
      </c>
      <c r="AP61" s="361">
        <v>125901</v>
      </c>
      <c r="AQ61" s="362">
        <v>6</v>
      </c>
      <c r="AR61" s="348">
        <v>45.5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236920</v>
      </c>
      <c r="AN62" s="352">
        <v>41417</v>
      </c>
      <c r="AO62" s="353">
        <v>43.7</v>
      </c>
      <c r="AP62" s="354">
        <v>64963</v>
      </c>
      <c r="AQ62" s="355">
        <v>4.2</v>
      </c>
      <c r="AR62" s="356">
        <v>39.5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z2ax6J3dAaNNZjs0l/qLfbSYBr1ANVQrzZU597nFxNzPZgqZ3yev++WBBKbszqIkvMrIFeucIfFn08Aed79mQ==" saltValue="2IP4G0kKKvtqQGZDjHUY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DeNyS4TKXj/H8G2MYM5nAo9LcscEUOgq2wxB2qJGixVPbnxafMTr0JCQ5IJ2fhQmT5uZidJNAuLMxnemPihXA==" saltValue="CLzKzF7hiU+RyDWuYk4tF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Kjx0DIZoPPo/FE5PhM2Swta0JHQV71h0Dtklw7KQen3l5q45rNBNTPNcF5XvkG8qeZA1hrrq7AP6y6CMvMkCw==" saltValue="FMIQW1QNPd7r5ovtRVEH3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2" t="s">
        <v>3</v>
      </c>
      <c r="D47" s="1212"/>
      <c r="E47" s="1213"/>
      <c r="F47" s="11">
        <v>43.96</v>
      </c>
      <c r="G47" s="12">
        <v>45.32</v>
      </c>
      <c r="H47" s="12">
        <v>48.43</v>
      </c>
      <c r="I47" s="12">
        <v>51.04</v>
      </c>
      <c r="J47" s="13">
        <v>42.4</v>
      </c>
    </row>
    <row r="48" spans="2:10" ht="57.75" customHeight="1">
      <c r="B48" s="14"/>
      <c r="C48" s="1214" t="s">
        <v>4</v>
      </c>
      <c r="D48" s="1214"/>
      <c r="E48" s="1215"/>
      <c r="F48" s="15">
        <v>2.77</v>
      </c>
      <c r="G48" s="16">
        <v>2.5499999999999998</v>
      </c>
      <c r="H48" s="16">
        <v>4.16</v>
      </c>
      <c r="I48" s="16">
        <v>3.87</v>
      </c>
      <c r="J48" s="17">
        <v>4.17</v>
      </c>
    </row>
    <row r="49" spans="2:10" ht="57.75" customHeight="1" thickBot="1">
      <c r="B49" s="18"/>
      <c r="C49" s="1216" t="s">
        <v>5</v>
      </c>
      <c r="D49" s="1216"/>
      <c r="E49" s="1217"/>
      <c r="F49" s="19">
        <v>3.96</v>
      </c>
      <c r="G49" s="20" t="s">
        <v>559</v>
      </c>
      <c r="H49" s="20">
        <v>6.24</v>
      </c>
      <c r="I49" s="20">
        <v>1.67</v>
      </c>
      <c r="J49" s="21" t="s">
        <v>560</v>
      </c>
    </row>
    <row r="50" spans="2:10" ht="13.5" customHeight="1"/>
    <row r="51" spans="2:10" ht="13.5" hidden="1" customHeight="1"/>
    <row r="52" spans="2:10" ht="13.5" hidden="1" customHeight="1"/>
    <row r="53" spans="2:10" ht="13.5" hidden="1" customHeight="1"/>
  </sheetData>
  <sheetProtection algorithmName="SHA-512" hashValue="YhEi514kxGPAwPXXph3fLFEkXwnJuvWOvTYDKDiBNM+Xe72/PsZCPkDB/hiwCT8oEBkkwM6vbNsz1a5gCKLVtw==" saltValue="dj7kpBlGF5kuDc4Q1ZHRf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4" t="s">
        <v>561</v>
      </c>
      <c r="D34" s="1224"/>
      <c r="E34" s="1225"/>
      <c r="F34" s="32" t="s">
        <v>562</v>
      </c>
      <c r="G34" s="33" t="s">
        <v>563</v>
      </c>
      <c r="H34" s="33" t="s">
        <v>564</v>
      </c>
      <c r="I34" s="33" t="s">
        <v>565</v>
      </c>
      <c r="J34" s="34" t="s">
        <v>566</v>
      </c>
      <c r="K34" s="22"/>
      <c r="L34" s="22"/>
      <c r="M34" s="22"/>
      <c r="N34" s="22"/>
      <c r="O34" s="22"/>
      <c r="P34" s="22"/>
    </row>
    <row r="35" spans="1:16" ht="39" customHeight="1">
      <c r="A35" s="22"/>
      <c r="B35" s="35"/>
      <c r="C35" s="1218" t="s">
        <v>567</v>
      </c>
      <c r="D35" s="1219"/>
      <c r="E35" s="1220"/>
      <c r="F35" s="36">
        <v>2.77</v>
      </c>
      <c r="G35" s="37">
        <v>2.54</v>
      </c>
      <c r="H35" s="37">
        <v>4.1500000000000004</v>
      </c>
      <c r="I35" s="37">
        <v>3.86</v>
      </c>
      <c r="J35" s="38">
        <v>4.17</v>
      </c>
      <c r="K35" s="22"/>
      <c r="L35" s="22"/>
      <c r="M35" s="22"/>
      <c r="N35" s="22"/>
      <c r="O35" s="22"/>
      <c r="P35" s="22"/>
    </row>
    <row r="36" spans="1:16" ht="39" customHeight="1">
      <c r="A36" s="22"/>
      <c r="B36" s="35"/>
      <c r="C36" s="1218" t="s">
        <v>568</v>
      </c>
      <c r="D36" s="1219"/>
      <c r="E36" s="1220"/>
      <c r="F36" s="36">
        <v>1.56</v>
      </c>
      <c r="G36" s="37">
        <v>1.68</v>
      </c>
      <c r="H36" s="37">
        <v>1.99</v>
      </c>
      <c r="I36" s="37">
        <v>2.27</v>
      </c>
      <c r="J36" s="38">
        <v>2.2000000000000002</v>
      </c>
      <c r="K36" s="22"/>
      <c r="L36" s="22"/>
      <c r="M36" s="22"/>
      <c r="N36" s="22"/>
      <c r="O36" s="22"/>
      <c r="P36" s="22"/>
    </row>
    <row r="37" spans="1:16" ht="39" customHeight="1">
      <c r="A37" s="22"/>
      <c r="B37" s="35"/>
      <c r="C37" s="1218" t="s">
        <v>569</v>
      </c>
      <c r="D37" s="1219"/>
      <c r="E37" s="1220"/>
      <c r="F37" s="36">
        <v>1.1100000000000001</v>
      </c>
      <c r="G37" s="37">
        <v>2.88</v>
      </c>
      <c r="H37" s="37">
        <v>2.73</v>
      </c>
      <c r="I37" s="37">
        <v>2.84</v>
      </c>
      <c r="J37" s="38">
        <v>2.04</v>
      </c>
      <c r="K37" s="22"/>
      <c r="L37" s="22"/>
      <c r="M37" s="22"/>
      <c r="N37" s="22"/>
      <c r="O37" s="22"/>
      <c r="P37" s="22"/>
    </row>
    <row r="38" spans="1:16" ht="39" customHeight="1">
      <c r="A38" s="22"/>
      <c r="B38" s="35"/>
      <c r="C38" s="1218" t="s">
        <v>570</v>
      </c>
      <c r="D38" s="1219"/>
      <c r="E38" s="1220"/>
      <c r="F38" s="36">
        <v>0.99</v>
      </c>
      <c r="G38" s="37">
        <v>1.22</v>
      </c>
      <c r="H38" s="37">
        <v>1.47</v>
      </c>
      <c r="I38" s="37">
        <v>1.71</v>
      </c>
      <c r="J38" s="38">
        <v>1.67</v>
      </c>
      <c r="K38" s="22"/>
      <c r="L38" s="22"/>
      <c r="M38" s="22"/>
      <c r="N38" s="22"/>
      <c r="O38" s="22"/>
      <c r="P38" s="22"/>
    </row>
    <row r="39" spans="1:16" ht="39" customHeight="1">
      <c r="A39" s="22"/>
      <c r="B39" s="35"/>
      <c r="C39" s="1218" t="s">
        <v>571</v>
      </c>
      <c r="D39" s="1219"/>
      <c r="E39" s="1220"/>
      <c r="F39" s="36">
        <v>0.64</v>
      </c>
      <c r="G39" s="37">
        <v>1.22</v>
      </c>
      <c r="H39" s="37">
        <v>0.73</v>
      </c>
      <c r="I39" s="37">
        <v>0.78</v>
      </c>
      <c r="J39" s="38">
        <v>1.1000000000000001</v>
      </c>
      <c r="K39" s="22"/>
      <c r="L39" s="22"/>
      <c r="M39" s="22"/>
      <c r="N39" s="22"/>
      <c r="O39" s="22"/>
      <c r="P39" s="22"/>
    </row>
    <row r="40" spans="1:16" ht="39" customHeight="1">
      <c r="A40" s="22"/>
      <c r="B40" s="35"/>
      <c r="C40" s="1218" t="s">
        <v>572</v>
      </c>
      <c r="D40" s="1219"/>
      <c r="E40" s="1220"/>
      <c r="F40" s="36">
        <v>0.17</v>
      </c>
      <c r="G40" s="37">
        <v>0.16</v>
      </c>
      <c r="H40" s="37">
        <v>0.16</v>
      </c>
      <c r="I40" s="37">
        <v>0.14000000000000001</v>
      </c>
      <c r="J40" s="38">
        <v>0.22</v>
      </c>
      <c r="K40" s="22"/>
      <c r="L40" s="22"/>
      <c r="M40" s="22"/>
      <c r="N40" s="22"/>
      <c r="O40" s="22"/>
      <c r="P40" s="22"/>
    </row>
    <row r="41" spans="1:16" ht="39" customHeight="1">
      <c r="A41" s="22"/>
      <c r="B41" s="35"/>
      <c r="C41" s="1218" t="s">
        <v>573</v>
      </c>
      <c r="D41" s="1219"/>
      <c r="E41" s="1220"/>
      <c r="F41" s="36">
        <v>0</v>
      </c>
      <c r="G41" s="37">
        <v>0.03</v>
      </c>
      <c r="H41" s="37">
        <v>0.03</v>
      </c>
      <c r="I41" s="37">
        <v>0.02</v>
      </c>
      <c r="J41" s="38">
        <v>0</v>
      </c>
      <c r="K41" s="22"/>
      <c r="L41" s="22"/>
      <c r="M41" s="22"/>
      <c r="N41" s="22"/>
      <c r="O41" s="22"/>
      <c r="P41" s="22"/>
    </row>
    <row r="42" spans="1:16" ht="39" customHeight="1">
      <c r="A42" s="22"/>
      <c r="B42" s="39"/>
      <c r="C42" s="1218" t="s">
        <v>574</v>
      </c>
      <c r="D42" s="1219"/>
      <c r="E42" s="1220"/>
      <c r="F42" s="36" t="s">
        <v>512</v>
      </c>
      <c r="G42" s="37" t="s">
        <v>512</v>
      </c>
      <c r="H42" s="37" t="s">
        <v>512</v>
      </c>
      <c r="I42" s="37" t="s">
        <v>512</v>
      </c>
      <c r="J42" s="38" t="s">
        <v>512</v>
      </c>
      <c r="K42" s="22"/>
      <c r="L42" s="22"/>
      <c r="M42" s="22"/>
      <c r="N42" s="22"/>
      <c r="O42" s="22"/>
      <c r="P42" s="22"/>
    </row>
    <row r="43" spans="1:16" ht="39" customHeight="1" thickBot="1">
      <c r="A43" s="22"/>
      <c r="B43" s="40"/>
      <c r="C43" s="1221" t="s">
        <v>575</v>
      </c>
      <c r="D43" s="1222"/>
      <c r="E43" s="1223"/>
      <c r="F43" s="41" t="s">
        <v>512</v>
      </c>
      <c r="G43" s="42" t="s">
        <v>512</v>
      </c>
      <c r="H43" s="42" t="s">
        <v>512</v>
      </c>
      <c r="I43" s="42" t="s">
        <v>512</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RSvyeR2nSM7m0+ZXeqbKE4kCPcNg3/T/FVpbtf7Cgn8nSYqO09R9tx004EjOviI31z07+H3Dr94ougmcGZiVQ==" saltValue="UYkoeC1F+BG6kDRup8p6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4" t="s">
        <v>11</v>
      </c>
      <c r="C45" s="1235"/>
      <c r="D45" s="58"/>
      <c r="E45" s="1240" t="s">
        <v>12</v>
      </c>
      <c r="F45" s="1240"/>
      <c r="G45" s="1240"/>
      <c r="H45" s="1240"/>
      <c r="I45" s="1240"/>
      <c r="J45" s="1241"/>
      <c r="K45" s="59">
        <v>609</v>
      </c>
      <c r="L45" s="60">
        <v>601</v>
      </c>
      <c r="M45" s="60">
        <v>590</v>
      </c>
      <c r="N45" s="60">
        <v>581</v>
      </c>
      <c r="O45" s="61">
        <v>562</v>
      </c>
      <c r="P45" s="48"/>
      <c r="Q45" s="48"/>
      <c r="R45" s="48"/>
      <c r="S45" s="48"/>
      <c r="T45" s="48"/>
      <c r="U45" s="48"/>
    </row>
    <row r="46" spans="1:21" ht="30.75" customHeight="1">
      <c r="A46" s="48"/>
      <c r="B46" s="1236"/>
      <c r="C46" s="1237"/>
      <c r="D46" s="62"/>
      <c r="E46" s="1228" t="s">
        <v>13</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c r="A47" s="48"/>
      <c r="B47" s="1236"/>
      <c r="C47" s="1237"/>
      <c r="D47" s="62"/>
      <c r="E47" s="1228" t="s">
        <v>14</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c r="A48" s="48"/>
      <c r="B48" s="1236"/>
      <c r="C48" s="1237"/>
      <c r="D48" s="62"/>
      <c r="E48" s="1228" t="s">
        <v>15</v>
      </c>
      <c r="F48" s="1228"/>
      <c r="G48" s="1228"/>
      <c r="H48" s="1228"/>
      <c r="I48" s="1228"/>
      <c r="J48" s="1229"/>
      <c r="K48" s="63">
        <v>223</v>
      </c>
      <c r="L48" s="64">
        <v>216</v>
      </c>
      <c r="M48" s="64">
        <v>216</v>
      </c>
      <c r="N48" s="64">
        <v>216</v>
      </c>
      <c r="O48" s="65">
        <v>208</v>
      </c>
      <c r="P48" s="48"/>
      <c r="Q48" s="48"/>
      <c r="R48" s="48"/>
      <c r="S48" s="48"/>
      <c r="T48" s="48"/>
      <c r="U48" s="48"/>
    </row>
    <row r="49" spans="1:21" ht="30.75" customHeight="1">
      <c r="A49" s="48"/>
      <c r="B49" s="1236"/>
      <c r="C49" s="1237"/>
      <c r="D49" s="62"/>
      <c r="E49" s="1228" t="s">
        <v>16</v>
      </c>
      <c r="F49" s="1228"/>
      <c r="G49" s="1228"/>
      <c r="H49" s="1228"/>
      <c r="I49" s="1228"/>
      <c r="J49" s="1229"/>
      <c r="K49" s="63">
        <v>28</v>
      </c>
      <c r="L49" s="64">
        <v>28</v>
      </c>
      <c r="M49" s="64">
        <v>29</v>
      </c>
      <c r="N49" s="64">
        <v>29</v>
      </c>
      <c r="O49" s="65">
        <v>21</v>
      </c>
      <c r="P49" s="48"/>
      <c r="Q49" s="48"/>
      <c r="R49" s="48"/>
      <c r="S49" s="48"/>
      <c r="T49" s="48"/>
      <c r="U49" s="48"/>
    </row>
    <row r="50" spans="1:21" ht="30.75" customHeight="1">
      <c r="A50" s="48"/>
      <c r="B50" s="1236"/>
      <c r="C50" s="1237"/>
      <c r="D50" s="62"/>
      <c r="E50" s="1228" t="s">
        <v>17</v>
      </c>
      <c r="F50" s="1228"/>
      <c r="G50" s="1228"/>
      <c r="H50" s="1228"/>
      <c r="I50" s="1228"/>
      <c r="J50" s="1229"/>
      <c r="K50" s="63">
        <v>34</v>
      </c>
      <c r="L50" s="64">
        <v>34</v>
      </c>
      <c r="M50" s="64">
        <v>22</v>
      </c>
      <c r="N50" s="64">
        <v>12</v>
      </c>
      <c r="O50" s="65">
        <v>4</v>
      </c>
      <c r="P50" s="48"/>
      <c r="Q50" s="48"/>
      <c r="R50" s="48"/>
      <c r="S50" s="48"/>
      <c r="T50" s="48"/>
      <c r="U50" s="48"/>
    </row>
    <row r="51" spans="1:21" ht="30.75" customHeight="1">
      <c r="A51" s="48"/>
      <c r="B51" s="1238"/>
      <c r="C51" s="1239"/>
      <c r="D51" s="66"/>
      <c r="E51" s="1228" t="s">
        <v>18</v>
      </c>
      <c r="F51" s="1228"/>
      <c r="G51" s="1228"/>
      <c r="H51" s="1228"/>
      <c r="I51" s="1228"/>
      <c r="J51" s="1229"/>
      <c r="K51" s="63" t="s">
        <v>512</v>
      </c>
      <c r="L51" s="64" t="s">
        <v>512</v>
      </c>
      <c r="M51" s="64" t="s">
        <v>512</v>
      </c>
      <c r="N51" s="64" t="s">
        <v>512</v>
      </c>
      <c r="O51" s="65" t="s">
        <v>512</v>
      </c>
      <c r="P51" s="48"/>
      <c r="Q51" s="48"/>
      <c r="R51" s="48"/>
      <c r="S51" s="48"/>
      <c r="T51" s="48"/>
      <c r="U51" s="48"/>
    </row>
    <row r="52" spans="1:21" ht="30.75" customHeight="1">
      <c r="A52" s="48"/>
      <c r="B52" s="1226" t="s">
        <v>19</v>
      </c>
      <c r="C52" s="1227"/>
      <c r="D52" s="66"/>
      <c r="E52" s="1228" t="s">
        <v>20</v>
      </c>
      <c r="F52" s="1228"/>
      <c r="G52" s="1228"/>
      <c r="H52" s="1228"/>
      <c r="I52" s="1228"/>
      <c r="J52" s="1229"/>
      <c r="K52" s="63">
        <v>507</v>
      </c>
      <c r="L52" s="64">
        <v>496</v>
      </c>
      <c r="M52" s="64">
        <v>493</v>
      </c>
      <c r="N52" s="64">
        <v>487</v>
      </c>
      <c r="O52" s="65">
        <v>450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387</v>
      </c>
      <c r="L53" s="69">
        <v>383</v>
      </c>
      <c r="M53" s="69">
        <v>364</v>
      </c>
      <c r="N53" s="69">
        <v>351</v>
      </c>
      <c r="O53" s="70">
        <v>345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KjVFLxAkeh0wZRPh1uIH2RRgynjRPTqJQKj2UdSUwfTgDxiDNrNXuXVAwhFaqLUtDa9BRIVH5Ga8gC6OqgeA==" saltValue="1TqHlOIDIFE1NR+FuOfc6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42" t="s">
        <v>24</v>
      </c>
      <c r="C41" s="1243"/>
      <c r="D41" s="81"/>
      <c r="E41" s="1248" t="s">
        <v>25</v>
      </c>
      <c r="F41" s="1248"/>
      <c r="G41" s="1248"/>
      <c r="H41" s="1249"/>
      <c r="I41" s="82">
        <v>5301</v>
      </c>
      <c r="J41" s="83">
        <v>5179</v>
      </c>
      <c r="K41" s="83">
        <v>4920</v>
      </c>
      <c r="L41" s="83">
        <v>4679</v>
      </c>
      <c r="M41" s="84">
        <v>4755</v>
      </c>
    </row>
    <row r="42" spans="2:13" ht="27.75" customHeight="1">
      <c r="B42" s="1244"/>
      <c r="C42" s="1245"/>
      <c r="D42" s="85"/>
      <c r="E42" s="1250" t="s">
        <v>26</v>
      </c>
      <c r="F42" s="1250"/>
      <c r="G42" s="1250"/>
      <c r="H42" s="1251"/>
      <c r="I42" s="86">
        <v>83</v>
      </c>
      <c r="J42" s="87">
        <v>50</v>
      </c>
      <c r="K42" s="87">
        <v>28</v>
      </c>
      <c r="L42" s="87">
        <v>17</v>
      </c>
      <c r="M42" s="88">
        <v>13</v>
      </c>
    </row>
    <row r="43" spans="2:13" ht="27.75" customHeight="1">
      <c r="B43" s="1244"/>
      <c r="C43" s="1245"/>
      <c r="D43" s="85"/>
      <c r="E43" s="1250" t="s">
        <v>27</v>
      </c>
      <c r="F43" s="1250"/>
      <c r="G43" s="1250"/>
      <c r="H43" s="1251"/>
      <c r="I43" s="86">
        <v>1659</v>
      </c>
      <c r="J43" s="87">
        <v>1584</v>
      </c>
      <c r="K43" s="87">
        <v>1499</v>
      </c>
      <c r="L43" s="87">
        <v>1319</v>
      </c>
      <c r="M43" s="88">
        <v>1171</v>
      </c>
    </row>
    <row r="44" spans="2:13" ht="27.75" customHeight="1">
      <c r="B44" s="1244"/>
      <c r="C44" s="1245"/>
      <c r="D44" s="85"/>
      <c r="E44" s="1250" t="s">
        <v>28</v>
      </c>
      <c r="F44" s="1250"/>
      <c r="G44" s="1250"/>
      <c r="H44" s="1251"/>
      <c r="I44" s="86">
        <v>104</v>
      </c>
      <c r="J44" s="87">
        <v>76</v>
      </c>
      <c r="K44" s="87">
        <v>49</v>
      </c>
      <c r="L44" s="87">
        <v>20</v>
      </c>
      <c r="M44" s="88" t="s">
        <v>512</v>
      </c>
    </row>
    <row r="45" spans="2:13" ht="27.75" customHeight="1">
      <c r="B45" s="1244"/>
      <c r="C45" s="1245"/>
      <c r="D45" s="85"/>
      <c r="E45" s="1250" t="s">
        <v>29</v>
      </c>
      <c r="F45" s="1250"/>
      <c r="G45" s="1250"/>
      <c r="H45" s="1251"/>
      <c r="I45" s="86">
        <v>1117</v>
      </c>
      <c r="J45" s="87">
        <v>967</v>
      </c>
      <c r="K45" s="87">
        <v>949</v>
      </c>
      <c r="L45" s="87">
        <v>927</v>
      </c>
      <c r="M45" s="88">
        <v>894</v>
      </c>
    </row>
    <row r="46" spans="2:13" ht="27.75" customHeight="1">
      <c r="B46" s="1244"/>
      <c r="C46" s="1245"/>
      <c r="D46" s="89"/>
      <c r="E46" s="1250" t="s">
        <v>30</v>
      </c>
      <c r="F46" s="1250"/>
      <c r="G46" s="1250"/>
      <c r="H46" s="1251"/>
      <c r="I46" s="86" t="s">
        <v>512</v>
      </c>
      <c r="J46" s="87" t="s">
        <v>512</v>
      </c>
      <c r="K46" s="87" t="s">
        <v>512</v>
      </c>
      <c r="L46" s="87" t="s">
        <v>512</v>
      </c>
      <c r="M46" s="88" t="s">
        <v>512</v>
      </c>
    </row>
    <row r="47" spans="2:13" ht="27.75" customHeight="1">
      <c r="B47" s="1244"/>
      <c r="C47" s="1245"/>
      <c r="D47" s="90"/>
      <c r="E47" s="1252" t="s">
        <v>31</v>
      </c>
      <c r="F47" s="1253"/>
      <c r="G47" s="1253"/>
      <c r="H47" s="1254"/>
      <c r="I47" s="86" t="s">
        <v>512</v>
      </c>
      <c r="J47" s="87" t="s">
        <v>512</v>
      </c>
      <c r="K47" s="87" t="s">
        <v>512</v>
      </c>
      <c r="L47" s="87" t="s">
        <v>512</v>
      </c>
      <c r="M47" s="88" t="s">
        <v>512</v>
      </c>
    </row>
    <row r="48" spans="2:13" ht="27.75" customHeight="1">
      <c r="B48" s="1244"/>
      <c r="C48" s="1245"/>
      <c r="D48" s="85"/>
      <c r="E48" s="1250" t="s">
        <v>32</v>
      </c>
      <c r="F48" s="1250"/>
      <c r="G48" s="1250"/>
      <c r="H48" s="1251"/>
      <c r="I48" s="86" t="s">
        <v>512</v>
      </c>
      <c r="J48" s="87" t="s">
        <v>512</v>
      </c>
      <c r="K48" s="87" t="s">
        <v>512</v>
      </c>
      <c r="L48" s="87" t="s">
        <v>512</v>
      </c>
      <c r="M48" s="88" t="s">
        <v>512</v>
      </c>
    </row>
    <row r="49" spans="2:13" ht="27.75" customHeight="1">
      <c r="B49" s="1246"/>
      <c r="C49" s="1247"/>
      <c r="D49" s="85"/>
      <c r="E49" s="1250" t="s">
        <v>33</v>
      </c>
      <c r="F49" s="1250"/>
      <c r="G49" s="1250"/>
      <c r="H49" s="1251"/>
      <c r="I49" s="86" t="s">
        <v>512</v>
      </c>
      <c r="J49" s="87" t="s">
        <v>512</v>
      </c>
      <c r="K49" s="87" t="s">
        <v>512</v>
      </c>
      <c r="L49" s="87" t="s">
        <v>512</v>
      </c>
      <c r="M49" s="88" t="s">
        <v>512</v>
      </c>
    </row>
    <row r="50" spans="2:13" ht="27.75" customHeight="1">
      <c r="B50" s="1255" t="s">
        <v>34</v>
      </c>
      <c r="C50" s="1256"/>
      <c r="D50" s="91"/>
      <c r="E50" s="1250" t="s">
        <v>35</v>
      </c>
      <c r="F50" s="1250"/>
      <c r="G50" s="1250"/>
      <c r="H50" s="1251"/>
      <c r="I50" s="86">
        <v>1854</v>
      </c>
      <c r="J50" s="87">
        <v>1837</v>
      </c>
      <c r="K50" s="87">
        <v>2057</v>
      </c>
      <c r="L50" s="87">
        <v>2124</v>
      </c>
      <c r="M50" s="88">
        <v>1984</v>
      </c>
    </row>
    <row r="51" spans="2:13" ht="27.75" customHeight="1">
      <c r="B51" s="1244"/>
      <c r="C51" s="1245"/>
      <c r="D51" s="85"/>
      <c r="E51" s="1250" t="s">
        <v>36</v>
      </c>
      <c r="F51" s="1250"/>
      <c r="G51" s="1250"/>
      <c r="H51" s="1251"/>
      <c r="I51" s="86">
        <v>405</v>
      </c>
      <c r="J51" s="87">
        <v>367</v>
      </c>
      <c r="K51" s="87">
        <v>335</v>
      </c>
      <c r="L51" s="87">
        <v>298</v>
      </c>
      <c r="M51" s="88">
        <v>263</v>
      </c>
    </row>
    <row r="52" spans="2:13" ht="27.75" customHeight="1">
      <c r="B52" s="1246"/>
      <c r="C52" s="1247"/>
      <c r="D52" s="85"/>
      <c r="E52" s="1250" t="s">
        <v>37</v>
      </c>
      <c r="F52" s="1250"/>
      <c r="G52" s="1250"/>
      <c r="H52" s="1251"/>
      <c r="I52" s="86">
        <v>3852</v>
      </c>
      <c r="J52" s="87">
        <v>3673</v>
      </c>
      <c r="K52" s="87">
        <v>3590</v>
      </c>
      <c r="L52" s="87">
        <v>3379</v>
      </c>
      <c r="M52" s="88">
        <v>3523</v>
      </c>
    </row>
    <row r="53" spans="2:13" ht="27.75" customHeight="1" thickBot="1">
      <c r="B53" s="1257" t="s">
        <v>38</v>
      </c>
      <c r="C53" s="1258"/>
      <c r="D53" s="92"/>
      <c r="E53" s="1259" t="s">
        <v>39</v>
      </c>
      <c r="F53" s="1259"/>
      <c r="G53" s="1259"/>
      <c r="H53" s="1260"/>
      <c r="I53" s="93">
        <v>2154</v>
      </c>
      <c r="J53" s="94">
        <v>1981</v>
      </c>
      <c r="K53" s="94">
        <v>1462</v>
      </c>
      <c r="L53" s="94">
        <v>1161</v>
      </c>
      <c r="M53" s="95">
        <v>1063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A6c4ElSXVkOA3RykvxfgGsQsy3uQNdExXiyzIXHcnfzsUe6qQbE6pSQ9kprqO1mIfseLwPuMLNcK/LxZZNQww==" saltValue="Me4UVEYuAFNY0uquT3fc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69" t="s">
        <v>42</v>
      </c>
      <c r="D55" s="1269"/>
      <c r="E55" s="1270"/>
      <c r="F55" s="107">
        <v>1578</v>
      </c>
      <c r="G55" s="107">
        <v>1643</v>
      </c>
      <c r="H55" s="108">
        <v>1335</v>
      </c>
    </row>
    <row r="56" spans="2:8" ht="52.5" customHeight="1">
      <c r="B56" s="109"/>
      <c r="C56" s="1271" t="s">
        <v>43</v>
      </c>
      <c r="D56" s="1271"/>
      <c r="E56" s="1272"/>
      <c r="F56" s="110">
        <v>141</v>
      </c>
      <c r="G56" s="110">
        <v>126</v>
      </c>
      <c r="H56" s="111">
        <v>111</v>
      </c>
    </row>
    <row r="57" spans="2:8" ht="53.25" customHeight="1">
      <c r="B57" s="109"/>
      <c r="C57" s="1273" t="s">
        <v>44</v>
      </c>
      <c r="D57" s="1273"/>
      <c r="E57" s="1274"/>
      <c r="F57" s="112">
        <v>276</v>
      </c>
      <c r="G57" s="112">
        <v>288</v>
      </c>
      <c r="H57" s="113">
        <v>466</v>
      </c>
    </row>
    <row r="58" spans="2:8" ht="45.75" customHeight="1">
      <c r="B58" s="114"/>
      <c r="C58" s="1261" t="s">
        <v>580</v>
      </c>
      <c r="D58" s="1262"/>
      <c r="E58" s="1263"/>
      <c r="F58" s="115">
        <v>87</v>
      </c>
      <c r="G58" s="115">
        <v>109</v>
      </c>
      <c r="H58" s="116">
        <v>196</v>
      </c>
    </row>
    <row r="59" spans="2:8" ht="45.75" customHeight="1">
      <c r="B59" s="114"/>
      <c r="C59" s="1261" t="s">
        <v>581</v>
      </c>
      <c r="D59" s="1262"/>
      <c r="E59" s="1263"/>
      <c r="F59" s="115">
        <v>80</v>
      </c>
      <c r="G59" s="115">
        <v>77</v>
      </c>
      <c r="H59" s="116">
        <v>177</v>
      </c>
    </row>
    <row r="60" spans="2:8" ht="45.75" customHeight="1">
      <c r="B60" s="114"/>
      <c r="C60" s="1261" t="s">
        <v>582</v>
      </c>
      <c r="D60" s="1262"/>
      <c r="E60" s="1263"/>
      <c r="F60" s="115">
        <v>58</v>
      </c>
      <c r="G60" s="115">
        <v>52</v>
      </c>
      <c r="H60" s="116">
        <v>46</v>
      </c>
    </row>
    <row r="61" spans="2:8" ht="45.75" customHeight="1">
      <c r="B61" s="114"/>
      <c r="C61" s="1261" t="s">
        <v>583</v>
      </c>
      <c r="D61" s="1262"/>
      <c r="E61" s="1263"/>
      <c r="F61" s="115">
        <v>45</v>
      </c>
      <c r="G61" s="115">
        <v>43</v>
      </c>
      <c r="H61" s="116">
        <v>41</v>
      </c>
    </row>
    <row r="62" spans="2:8" ht="45.75" customHeight="1" thickBot="1">
      <c r="B62" s="117"/>
      <c r="C62" s="1264" t="s">
        <v>584</v>
      </c>
      <c r="D62" s="1265"/>
      <c r="E62" s="1266"/>
      <c r="F62" s="118">
        <v>5</v>
      </c>
      <c r="G62" s="118">
        <v>5</v>
      </c>
      <c r="H62" s="119">
        <v>5</v>
      </c>
    </row>
    <row r="63" spans="2:8" ht="52.5" customHeight="1" thickBot="1">
      <c r="B63" s="120"/>
      <c r="C63" s="1267" t="s">
        <v>45</v>
      </c>
      <c r="D63" s="1267"/>
      <c r="E63" s="1268"/>
      <c r="F63" s="121">
        <v>1994</v>
      </c>
      <c r="G63" s="121">
        <v>2057</v>
      </c>
      <c r="H63" s="122">
        <v>1913</v>
      </c>
    </row>
    <row r="64" spans="2:8" ht="15" customHeight="1"/>
    <row r="65" ht="0" hidden="1" customHeight="1"/>
    <row r="66" ht="0" hidden="1" customHeight="1"/>
  </sheetData>
  <sheetProtection algorithmName="SHA-512" hashValue="lJ+PMIUJM+K7UIYCj+LHQ8ZbF+LRv8OF4ZMKHR4IcUc8/6lyuWoRxT2EOSbYIQdSGTf7lmQc/O1tsqhNM/QWJQ==" saltValue="ioCcmfilt9VUjkNaJY/J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Z1" zoomScaleNormal="100" zoomScaleSheetLayoutView="55" workbookViewId="0">
      <selection activeCell="CZ7" sqref="CZ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588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589</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554</v>
      </c>
      <c r="BQ50" s="1280"/>
      <c r="BR50" s="1280"/>
      <c r="BS50" s="1280"/>
      <c r="BT50" s="1280"/>
      <c r="BU50" s="1280"/>
      <c r="BV50" s="1280"/>
      <c r="BW50" s="1280"/>
      <c r="BX50" s="1280" t="s">
        <v>555</v>
      </c>
      <c r="BY50" s="1280"/>
      <c r="BZ50" s="1280"/>
      <c r="CA50" s="1280"/>
      <c r="CB50" s="1280"/>
      <c r="CC50" s="1280"/>
      <c r="CD50" s="1280"/>
      <c r="CE50" s="1280"/>
      <c r="CF50" s="1280" t="s">
        <v>556</v>
      </c>
      <c r="CG50" s="1280"/>
      <c r="CH50" s="1280"/>
      <c r="CI50" s="1280"/>
      <c r="CJ50" s="1280"/>
      <c r="CK50" s="1280"/>
      <c r="CL50" s="1280"/>
      <c r="CM50" s="1280"/>
      <c r="CN50" s="1280" t="s">
        <v>557</v>
      </c>
      <c r="CO50" s="1280"/>
      <c r="CP50" s="1280"/>
      <c r="CQ50" s="1280"/>
      <c r="CR50" s="1280"/>
      <c r="CS50" s="1280"/>
      <c r="CT50" s="1280"/>
      <c r="CU50" s="1280"/>
      <c r="CV50" s="1280" t="s">
        <v>558</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590</v>
      </c>
      <c r="AO51" s="1278"/>
      <c r="AP51" s="1278"/>
      <c r="AQ51" s="1278"/>
      <c r="AR51" s="1278"/>
      <c r="AS51" s="1278"/>
      <c r="AT51" s="1278"/>
      <c r="AU51" s="1278"/>
      <c r="AV51" s="1278"/>
      <c r="AW51" s="1278"/>
      <c r="AX51" s="1278"/>
      <c r="AY51" s="1278"/>
      <c r="AZ51" s="1278"/>
      <c r="BA51" s="1278"/>
      <c r="BB51" s="1278" t="s">
        <v>591</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52.2</v>
      </c>
      <c r="CG51" s="1275"/>
      <c r="CH51" s="1275"/>
      <c r="CI51" s="1275"/>
      <c r="CJ51" s="1275"/>
      <c r="CK51" s="1275"/>
      <c r="CL51" s="1275"/>
      <c r="CM51" s="1275"/>
      <c r="CN51" s="1275">
        <v>41.9</v>
      </c>
      <c r="CO51" s="1275"/>
      <c r="CP51" s="1275"/>
      <c r="CQ51" s="1275"/>
      <c r="CR51" s="1275"/>
      <c r="CS51" s="1275"/>
      <c r="CT51" s="1275"/>
      <c r="CU51" s="1275"/>
      <c r="CV51" s="1275">
        <v>38.9</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592</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52.9</v>
      </c>
      <c r="CG53" s="1275"/>
      <c r="CH53" s="1275"/>
      <c r="CI53" s="1275"/>
      <c r="CJ53" s="1275"/>
      <c r="CK53" s="1275"/>
      <c r="CL53" s="1275"/>
      <c r="CM53" s="1275"/>
      <c r="CN53" s="1275">
        <v>54.6</v>
      </c>
      <c r="CO53" s="1275"/>
      <c r="CP53" s="1275"/>
      <c r="CQ53" s="1275"/>
      <c r="CR53" s="1275"/>
      <c r="CS53" s="1275"/>
      <c r="CT53" s="1275"/>
      <c r="CU53" s="1275"/>
      <c r="CV53" s="1275">
        <v>55.9</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593</v>
      </c>
      <c r="AO55" s="1280"/>
      <c r="AP55" s="1280"/>
      <c r="AQ55" s="1280"/>
      <c r="AR55" s="1280"/>
      <c r="AS55" s="1280"/>
      <c r="AT55" s="1280"/>
      <c r="AU55" s="1280"/>
      <c r="AV55" s="1280"/>
      <c r="AW55" s="1280"/>
      <c r="AX55" s="1280"/>
      <c r="AY55" s="1280"/>
      <c r="AZ55" s="1280"/>
      <c r="BA55" s="1280"/>
      <c r="BB55" s="1278" t="s">
        <v>591</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0.8</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592</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56.2</v>
      </c>
      <c r="CG57" s="1275"/>
      <c r="CH57" s="1275"/>
      <c r="CI57" s="1275"/>
      <c r="CJ57" s="1275"/>
      <c r="CK57" s="1275"/>
      <c r="CL57" s="1275"/>
      <c r="CM57" s="1275"/>
      <c r="CN57" s="1275">
        <v>58.6</v>
      </c>
      <c r="CO57" s="1275"/>
      <c r="CP57" s="1275"/>
      <c r="CQ57" s="1275"/>
      <c r="CR57" s="1275"/>
      <c r="CS57" s="1275"/>
      <c r="CT57" s="1275"/>
      <c r="CU57" s="1275"/>
      <c r="CV57" s="1275">
        <v>60.3</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594</v>
      </c>
    </row>
    <row r="64" spans="1:109">
      <c r="B64" s="374"/>
      <c r="G64" s="381"/>
      <c r="I64" s="394"/>
      <c r="J64" s="394"/>
      <c r="K64" s="394"/>
      <c r="L64" s="394"/>
      <c r="M64" s="394"/>
      <c r="N64" s="395"/>
      <c r="AM64" s="381"/>
      <c r="AN64" s="381" t="s">
        <v>587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595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589</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554</v>
      </c>
      <c r="BQ72" s="1280"/>
      <c r="BR72" s="1280"/>
      <c r="BS72" s="1280"/>
      <c r="BT72" s="1280"/>
      <c r="BU72" s="1280"/>
      <c r="BV72" s="1280"/>
      <c r="BW72" s="1280"/>
      <c r="BX72" s="1280" t="s">
        <v>555</v>
      </c>
      <c r="BY72" s="1280"/>
      <c r="BZ72" s="1280"/>
      <c r="CA72" s="1280"/>
      <c r="CB72" s="1280"/>
      <c r="CC72" s="1280"/>
      <c r="CD72" s="1280"/>
      <c r="CE72" s="1280"/>
      <c r="CF72" s="1280" t="s">
        <v>556</v>
      </c>
      <c r="CG72" s="1280"/>
      <c r="CH72" s="1280"/>
      <c r="CI72" s="1280"/>
      <c r="CJ72" s="1280"/>
      <c r="CK72" s="1280"/>
      <c r="CL72" s="1280"/>
      <c r="CM72" s="1280"/>
      <c r="CN72" s="1280" t="s">
        <v>557</v>
      </c>
      <c r="CO72" s="1280"/>
      <c r="CP72" s="1280"/>
      <c r="CQ72" s="1280"/>
      <c r="CR72" s="1280"/>
      <c r="CS72" s="1280"/>
      <c r="CT72" s="1280"/>
      <c r="CU72" s="1280"/>
      <c r="CV72" s="1280" t="s">
        <v>558</v>
      </c>
      <c r="CW72" s="1280"/>
      <c r="CX72" s="1280"/>
      <c r="CY72" s="1280"/>
      <c r="CZ72" s="1280"/>
      <c r="DA72" s="1280"/>
      <c r="DB72" s="1280"/>
      <c r="DC72" s="1280"/>
    </row>
    <row r="73" spans="2:107">
      <c r="B73" s="374"/>
      <c r="G73" s="1283"/>
      <c r="H73" s="1283"/>
      <c r="I73" s="1283"/>
      <c r="J73" s="1283"/>
      <c r="K73" s="1279"/>
      <c r="L73" s="1279"/>
      <c r="M73" s="1279"/>
      <c r="N73" s="1279"/>
      <c r="AM73" s="383"/>
      <c r="AN73" s="1278" t="s">
        <v>590</v>
      </c>
      <c r="AO73" s="1278"/>
      <c r="AP73" s="1278"/>
      <c r="AQ73" s="1278"/>
      <c r="AR73" s="1278"/>
      <c r="AS73" s="1278"/>
      <c r="AT73" s="1278"/>
      <c r="AU73" s="1278"/>
      <c r="AV73" s="1278"/>
      <c r="AW73" s="1278"/>
      <c r="AX73" s="1278"/>
      <c r="AY73" s="1278"/>
      <c r="AZ73" s="1278"/>
      <c r="BA73" s="1278"/>
      <c r="BB73" s="1278" t="s">
        <v>591</v>
      </c>
      <c r="BC73" s="1278"/>
      <c r="BD73" s="1278"/>
      <c r="BE73" s="1278"/>
      <c r="BF73" s="1278"/>
      <c r="BG73" s="1278"/>
      <c r="BH73" s="1278"/>
      <c r="BI73" s="1278"/>
      <c r="BJ73" s="1278"/>
      <c r="BK73" s="1278"/>
      <c r="BL73" s="1278"/>
      <c r="BM73" s="1278"/>
      <c r="BN73" s="1278"/>
      <c r="BO73" s="1278"/>
      <c r="BP73" s="1275">
        <v>77.099999999999994</v>
      </c>
      <c r="BQ73" s="1275"/>
      <c r="BR73" s="1275"/>
      <c r="BS73" s="1275"/>
      <c r="BT73" s="1275"/>
      <c r="BU73" s="1275"/>
      <c r="BV73" s="1275"/>
      <c r="BW73" s="1275"/>
      <c r="BX73" s="1275">
        <v>73.599999999999994</v>
      </c>
      <c r="BY73" s="1275"/>
      <c r="BZ73" s="1275"/>
      <c r="CA73" s="1275"/>
      <c r="CB73" s="1275"/>
      <c r="CC73" s="1275"/>
      <c r="CD73" s="1275"/>
      <c r="CE73" s="1275"/>
      <c r="CF73" s="1275">
        <v>52.2</v>
      </c>
      <c r="CG73" s="1275"/>
      <c r="CH73" s="1275"/>
      <c r="CI73" s="1275"/>
      <c r="CJ73" s="1275"/>
      <c r="CK73" s="1275"/>
      <c r="CL73" s="1275"/>
      <c r="CM73" s="1275"/>
      <c r="CN73" s="1275">
        <v>41.9</v>
      </c>
      <c r="CO73" s="1275"/>
      <c r="CP73" s="1275"/>
      <c r="CQ73" s="1275"/>
      <c r="CR73" s="1275"/>
      <c r="CS73" s="1275"/>
      <c r="CT73" s="1275"/>
      <c r="CU73" s="1275"/>
      <c r="CV73" s="1275">
        <v>38.9</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596</v>
      </c>
      <c r="BC75" s="1278"/>
      <c r="BD75" s="1278"/>
      <c r="BE75" s="1278"/>
      <c r="BF75" s="1278"/>
      <c r="BG75" s="1278"/>
      <c r="BH75" s="1278"/>
      <c r="BI75" s="1278"/>
      <c r="BJ75" s="1278"/>
      <c r="BK75" s="1278"/>
      <c r="BL75" s="1278"/>
      <c r="BM75" s="1278"/>
      <c r="BN75" s="1278"/>
      <c r="BO75" s="1278"/>
      <c r="BP75" s="1275">
        <v>15.1</v>
      </c>
      <c r="BQ75" s="1275"/>
      <c r="BR75" s="1275"/>
      <c r="BS75" s="1275"/>
      <c r="BT75" s="1275"/>
      <c r="BU75" s="1275"/>
      <c r="BV75" s="1275"/>
      <c r="BW75" s="1275"/>
      <c r="BX75" s="1275">
        <v>14.3</v>
      </c>
      <c r="BY75" s="1275"/>
      <c r="BZ75" s="1275"/>
      <c r="CA75" s="1275"/>
      <c r="CB75" s="1275"/>
      <c r="CC75" s="1275"/>
      <c r="CD75" s="1275"/>
      <c r="CE75" s="1275"/>
      <c r="CF75" s="1275">
        <v>13.6</v>
      </c>
      <c r="CG75" s="1275"/>
      <c r="CH75" s="1275"/>
      <c r="CI75" s="1275"/>
      <c r="CJ75" s="1275"/>
      <c r="CK75" s="1275"/>
      <c r="CL75" s="1275"/>
      <c r="CM75" s="1275"/>
      <c r="CN75" s="1275">
        <v>13.2</v>
      </c>
      <c r="CO75" s="1275"/>
      <c r="CP75" s="1275"/>
      <c r="CQ75" s="1275"/>
      <c r="CR75" s="1275"/>
      <c r="CS75" s="1275"/>
      <c r="CT75" s="1275"/>
      <c r="CU75" s="1275"/>
      <c r="CV75" s="1275">
        <v>12.7</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593</v>
      </c>
      <c r="AO77" s="1280"/>
      <c r="AP77" s="1280"/>
      <c r="AQ77" s="1280"/>
      <c r="AR77" s="1280"/>
      <c r="AS77" s="1280"/>
      <c r="AT77" s="1280"/>
      <c r="AU77" s="1280"/>
      <c r="AV77" s="1280"/>
      <c r="AW77" s="1280"/>
      <c r="AX77" s="1280"/>
      <c r="AY77" s="1280"/>
      <c r="AZ77" s="1280"/>
      <c r="BA77" s="1280"/>
      <c r="BB77" s="1278" t="s">
        <v>591</v>
      </c>
      <c r="BC77" s="1278"/>
      <c r="BD77" s="1278"/>
      <c r="BE77" s="1278"/>
      <c r="BF77" s="1278"/>
      <c r="BG77" s="1278"/>
      <c r="BH77" s="1278"/>
      <c r="BI77" s="1278"/>
      <c r="BJ77" s="1278"/>
      <c r="BK77" s="1278"/>
      <c r="BL77" s="1278"/>
      <c r="BM77" s="1278"/>
      <c r="BN77" s="1278"/>
      <c r="BO77" s="1278"/>
      <c r="BP77" s="1275">
        <v>20.5</v>
      </c>
      <c r="BQ77" s="1275"/>
      <c r="BR77" s="1275"/>
      <c r="BS77" s="1275"/>
      <c r="BT77" s="1275"/>
      <c r="BU77" s="1275"/>
      <c r="BV77" s="1275"/>
      <c r="BW77" s="1275"/>
      <c r="BX77" s="1275">
        <v>17.899999999999999</v>
      </c>
      <c r="BY77" s="1275"/>
      <c r="BZ77" s="1275"/>
      <c r="CA77" s="1275"/>
      <c r="CB77" s="1275"/>
      <c r="CC77" s="1275"/>
      <c r="CD77" s="1275"/>
      <c r="CE77" s="1275"/>
      <c r="CF77" s="1275">
        <v>0.8</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596</v>
      </c>
      <c r="BC79" s="1278"/>
      <c r="BD79" s="1278"/>
      <c r="BE79" s="1278"/>
      <c r="BF79" s="1278"/>
      <c r="BG79" s="1278"/>
      <c r="BH79" s="1278"/>
      <c r="BI79" s="1278"/>
      <c r="BJ79" s="1278"/>
      <c r="BK79" s="1278"/>
      <c r="BL79" s="1278"/>
      <c r="BM79" s="1278"/>
      <c r="BN79" s="1278"/>
      <c r="BO79" s="1278"/>
      <c r="BP79" s="1275">
        <v>10.5</v>
      </c>
      <c r="BQ79" s="1275"/>
      <c r="BR79" s="1275"/>
      <c r="BS79" s="1275"/>
      <c r="BT79" s="1275"/>
      <c r="BU79" s="1275"/>
      <c r="BV79" s="1275"/>
      <c r="BW79" s="1275"/>
      <c r="BX79" s="1275">
        <v>9.5</v>
      </c>
      <c r="BY79" s="1275"/>
      <c r="BZ79" s="1275"/>
      <c r="CA79" s="1275"/>
      <c r="CB79" s="1275"/>
      <c r="CC79" s="1275"/>
      <c r="CD79" s="1275"/>
      <c r="CE79" s="1275"/>
      <c r="CF79" s="1275">
        <v>8.1</v>
      </c>
      <c r="CG79" s="1275"/>
      <c r="CH79" s="1275"/>
      <c r="CI79" s="1275"/>
      <c r="CJ79" s="1275"/>
      <c r="CK79" s="1275"/>
      <c r="CL79" s="1275"/>
      <c r="CM79" s="1275"/>
      <c r="CN79" s="1275">
        <v>7.3</v>
      </c>
      <c r="CO79" s="1275"/>
      <c r="CP79" s="1275"/>
      <c r="CQ79" s="1275"/>
      <c r="CR79" s="1275"/>
      <c r="CS79" s="1275"/>
      <c r="CT79" s="1275"/>
      <c r="CU79" s="1275"/>
      <c r="CV79" s="1275">
        <v>7.2</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f0PZliIf8U55Xw7b7ZQWc8FFkSrVg0Fg5V+MZ0jtPEAosZyvIlTwY8e4ig4bVRWKATMGiwnrjRE3m72NuJXrg==" saltValue="4ksvO01a0UauaVR8N5m7M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2" zoomScaleNormal="100"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O7uin7ABWaY5UNAzEUzGu3ZuEnWaoZs/2aruJMeljLAGTaBiqk73WrxMTu1cpOILg6CfJ4v5elQ8/mugN0hg==" saltValue="flOLPCGKRalNec8DnEsf+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2cHIjkpgRfK9b4H9MSZgWlfnPy7f3gci26Wk627bBJnIkcK/hOnqc6BhGVlnbqwf+B5aJk/FcIIhC5eInKJxg==" saltValue="A9QIGnRQNJgOEmZovdv+u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68501</v>
      </c>
      <c r="E3" s="141"/>
      <c r="F3" s="142">
        <v>119674</v>
      </c>
      <c r="G3" s="143"/>
      <c r="H3" s="144"/>
    </row>
    <row r="4" spans="1:8">
      <c r="A4" s="145"/>
      <c r="B4" s="146"/>
      <c r="C4" s="147"/>
      <c r="D4" s="148">
        <v>18677</v>
      </c>
      <c r="E4" s="149"/>
      <c r="F4" s="150">
        <v>57803</v>
      </c>
      <c r="G4" s="151"/>
      <c r="H4" s="152"/>
    </row>
    <row r="5" spans="1:8">
      <c r="A5" s="133" t="s">
        <v>546</v>
      </c>
      <c r="B5" s="138"/>
      <c r="C5" s="139"/>
      <c r="D5" s="140">
        <v>103603</v>
      </c>
      <c r="E5" s="141"/>
      <c r="F5" s="142">
        <v>119685</v>
      </c>
      <c r="G5" s="143"/>
      <c r="H5" s="144"/>
    </row>
    <row r="6" spans="1:8">
      <c r="A6" s="145"/>
      <c r="B6" s="146"/>
      <c r="C6" s="147"/>
      <c r="D6" s="148">
        <v>36630</v>
      </c>
      <c r="E6" s="149"/>
      <c r="F6" s="150">
        <v>68464</v>
      </c>
      <c r="G6" s="151"/>
      <c r="H6" s="152"/>
    </row>
    <row r="7" spans="1:8">
      <c r="A7" s="133" t="s">
        <v>547</v>
      </c>
      <c r="B7" s="138"/>
      <c r="C7" s="139"/>
      <c r="D7" s="140">
        <v>41089</v>
      </c>
      <c r="E7" s="141"/>
      <c r="F7" s="142">
        <v>128611</v>
      </c>
      <c r="G7" s="143"/>
      <c r="H7" s="144"/>
    </row>
    <row r="8" spans="1:8">
      <c r="A8" s="145"/>
      <c r="B8" s="146"/>
      <c r="C8" s="147"/>
      <c r="D8" s="148">
        <v>29325</v>
      </c>
      <c r="E8" s="149"/>
      <c r="F8" s="150">
        <v>61552</v>
      </c>
      <c r="G8" s="151"/>
      <c r="H8" s="152"/>
    </row>
    <row r="9" spans="1:8">
      <c r="A9" s="133" t="s">
        <v>548</v>
      </c>
      <c r="B9" s="138"/>
      <c r="C9" s="139"/>
      <c r="D9" s="140">
        <v>62765</v>
      </c>
      <c r="E9" s="141"/>
      <c r="F9" s="142">
        <v>138651</v>
      </c>
      <c r="G9" s="143"/>
      <c r="H9" s="144"/>
    </row>
    <row r="10" spans="1:8">
      <c r="A10" s="145"/>
      <c r="B10" s="146"/>
      <c r="C10" s="147"/>
      <c r="D10" s="148">
        <v>37559</v>
      </c>
      <c r="E10" s="149"/>
      <c r="F10" s="150">
        <v>71211</v>
      </c>
      <c r="G10" s="151"/>
      <c r="H10" s="152"/>
    </row>
    <row r="11" spans="1:8">
      <c r="A11" s="133" t="s">
        <v>549</v>
      </c>
      <c r="B11" s="138"/>
      <c r="C11" s="139"/>
      <c r="D11" s="140">
        <v>121021</v>
      </c>
      <c r="E11" s="141"/>
      <c r="F11" s="142">
        <v>122882</v>
      </c>
      <c r="G11" s="143"/>
      <c r="H11" s="144"/>
    </row>
    <row r="12" spans="1:8">
      <c r="A12" s="145"/>
      <c r="B12" s="146"/>
      <c r="C12" s="153"/>
      <c r="D12" s="148">
        <v>84892</v>
      </c>
      <c r="E12" s="149"/>
      <c r="F12" s="150">
        <v>65785</v>
      </c>
      <c r="G12" s="151"/>
      <c r="H12" s="152"/>
    </row>
    <row r="13" spans="1:8">
      <c r="A13" s="133"/>
      <c r="B13" s="138"/>
      <c r="C13" s="154"/>
      <c r="D13" s="155">
        <v>79396</v>
      </c>
      <c r="E13" s="156"/>
      <c r="F13" s="157">
        <v>125901</v>
      </c>
      <c r="G13" s="158"/>
      <c r="H13" s="144"/>
    </row>
    <row r="14" spans="1:8">
      <c r="A14" s="145"/>
      <c r="B14" s="146"/>
      <c r="C14" s="147"/>
      <c r="D14" s="148">
        <v>41417</v>
      </c>
      <c r="E14" s="149"/>
      <c r="F14" s="150">
        <v>64963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2.77</v>
      </c>
      <c r="C19" s="159">
        <f>ROUND(VALUE(SUBSTITUTE(実質収支比率等に係る経年分析!G$48,"▲","-")),2)</f>
        <v>2.5499999999999998</v>
      </c>
      <c r="D19" s="159">
        <f>ROUND(VALUE(SUBSTITUTE(実質収支比率等に係る経年分析!H$48,"▲","-")),2)</f>
        <v>4.16</v>
      </c>
      <c r="E19" s="159">
        <f>ROUND(VALUE(SUBSTITUTE(実質収支比率等に係る経年分析!I$48,"▲","-")),2)</f>
        <v>3.87</v>
      </c>
      <c r="F19" s="159">
        <f>ROUND(VALUE(SUBSTITUTE(実質収支比率等に係る経年分析!J$48,"▲","-")),2)</f>
        <v>4.17</v>
      </c>
    </row>
    <row r="20" spans="1:11">
      <c r="A20" s="159" t="s">
        <v>49</v>
      </c>
      <c r="B20" s="159">
        <f>ROUND(VALUE(SUBSTITUTE(実質収支比率等に係る経年分析!F$47,"▲","-")),2)</f>
        <v>43.96</v>
      </c>
      <c r="C20" s="159">
        <f>ROUND(VALUE(SUBSTITUTE(実質収支比率等に係る経年分析!G$47,"▲","-")),2)</f>
        <v>45.32</v>
      </c>
      <c r="D20" s="159">
        <f>ROUND(VALUE(SUBSTITUTE(実質収支比率等に係る経年分析!H$47,"▲","-")),2)</f>
        <v>48.43</v>
      </c>
      <c r="E20" s="159">
        <f>ROUND(VALUE(SUBSTITUTE(実質収支比率等に係る経年分析!I$47,"▲","-")),2)</f>
        <v>51.04</v>
      </c>
      <c r="F20" s="159">
        <f>ROUND(VALUE(SUBSTITUTE(実質収支比率等に係る経年分析!J$47,"▲","-")),2)</f>
        <v>42.4</v>
      </c>
    </row>
    <row r="21" spans="1:11">
      <c r="A21" s="159" t="s">
        <v>50</v>
      </c>
      <c r="B21" s="159">
        <f>IF(ISNUMBER(VALUE(SUBSTITUTE(実質収支比率等に係る経年分析!F$49,"▲","-"))),ROUND(VALUE(SUBSTITUTE(実質収支比率等に係る経年分析!F$49,"▲","-")),2),NA())</f>
        <v>3.96</v>
      </c>
      <c r="C21" s="159">
        <f>IF(ISNUMBER(VALUE(SUBSTITUTE(実質収支比率等に係る経年分析!G$49,"▲","-"))),ROUND(VALUE(SUBSTITUTE(実質収支比率等に係る経年分析!G$49,"▲","-")),2),NA())</f>
        <v>-0.45</v>
      </c>
      <c r="D21" s="159">
        <f>IF(ISNUMBER(VALUE(SUBSTITUTE(実質収支比率等に係る経年分析!H$49,"▲","-"))),ROUND(VALUE(SUBSTITUTE(実質収支比率等に係る経年分析!H$49,"▲","-")),2),NA())</f>
        <v>6.24</v>
      </c>
      <c r="E21" s="159">
        <f>IF(ISNUMBER(VALUE(SUBSTITUTE(実質収支比率等に係る経年分析!I$49,"▲","-"))),ROUND(VALUE(SUBSTITUTE(実質収支比率等に係る経年分析!I$49,"▲","-")),2),NA())</f>
        <v>1.67</v>
      </c>
      <c r="F21" s="159">
        <f>IF(ISNUMBER(VALUE(SUBSTITUTE(実質収支比率等に係る経年分析!J$49,"▲","-"))),ROUND(VALUE(SUBSTITUTE(実質収支比率等に係る経年分析!J$49,"▲","-")),2),NA())</f>
        <v>-9.5399999999999991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0.14000000000000001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0.22</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1.1000000000000001</v>
      </c>
    </row>
    <row r="32" spans="1:11">
      <c r="A32" s="160" t="str">
        <f>IF(連結実質赤字比率に係る赤字・黒字の構成分析!C$38="",NA(),連結実質赤字比率に係る赤字・黒字の構成分析!C$38)</f>
        <v>ガス事業会計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1.71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1.67</v>
      </c>
    </row>
    <row r="33" spans="1:16">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1.1100000000000001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2.88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2.73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2.84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2.04</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1.56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1.68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2.2000000000000002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2.77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4.1500000000000004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3.86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4.17</v>
      </c>
    </row>
    <row r="36" spans="1:16">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1.6</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2.5499999999999998</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3.57</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2.93</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2.0299999999999998</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507</v>
      </c>
      <c r="E42" s="161"/>
      <c r="F42" s="161"/>
      <c r="G42" s="161">
        <f>'実質公債費比率（分子）の構造'!L$52</f>
        <v>496</v>
      </c>
      <c r="H42" s="161"/>
      <c r="I42" s="161"/>
      <c r="J42" s="161">
        <f>'実質公債費比率（分子）の構造'!M$52</f>
        <v>493</v>
      </c>
      <c r="K42" s="161"/>
      <c r="L42" s="161"/>
      <c r="M42" s="161">
        <f>'実質公債費比率（分子）の構造'!N$52</f>
        <v>487</v>
      </c>
      <c r="N42" s="161"/>
      <c r="O42" s="161"/>
      <c r="P42" s="161">
        <f>'実質公債費比率（分子）の構造'!O$52</f>
        <v>450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34</v>
      </c>
      <c r="C44" s="161"/>
      <c r="D44" s="161"/>
      <c r="E44" s="161">
        <f>'実質公債費比率（分子）の構造'!L$50</f>
        <v>34</v>
      </c>
      <c r="F44" s="161"/>
      <c r="G44" s="161"/>
      <c r="H44" s="161">
        <f>'実質公債費比率（分子）の構造'!M$50</f>
        <v>22</v>
      </c>
      <c r="I44" s="161"/>
      <c r="J44" s="161"/>
      <c r="K44" s="161">
        <f>'実質公債費比率（分子）の構造'!N$50</f>
        <v>12</v>
      </c>
      <c r="L44" s="161"/>
      <c r="M44" s="161"/>
      <c r="N44" s="161">
        <f>'実質公債費比率（分子）の構造'!O$50</f>
        <v>4</v>
      </c>
      <c r="O44" s="161"/>
      <c r="P44" s="161"/>
    </row>
    <row r="45" spans="1:16">
      <c r="A45" s="161" t="s">
        <v>60</v>
      </c>
      <c r="B45" s="161">
        <f>'実質公債費比率（分子）の構造'!K$49</f>
        <v>28</v>
      </c>
      <c r="C45" s="161"/>
      <c r="D45" s="161"/>
      <c r="E45" s="161">
        <f>'実質公債費比率（分子）の構造'!L$49</f>
        <v>28</v>
      </c>
      <c r="F45" s="161"/>
      <c r="G45" s="161"/>
      <c r="H45" s="161">
        <f>'実質公債費比率（分子）の構造'!M$49</f>
        <v>29</v>
      </c>
      <c r="I45" s="161"/>
      <c r="J45" s="161"/>
      <c r="K45" s="161">
        <f>'実質公債費比率（分子）の構造'!N$49</f>
        <v>29</v>
      </c>
      <c r="L45" s="161"/>
      <c r="M45" s="161"/>
      <c r="N45" s="161">
        <f>'実質公債費比率（分子）の構造'!O$49</f>
        <v>21</v>
      </c>
      <c r="O45" s="161"/>
      <c r="P45" s="161"/>
    </row>
    <row r="46" spans="1:16">
      <c r="A46" s="161" t="s">
        <v>61</v>
      </c>
      <c r="B46" s="161">
        <f>'実質公債費比率（分子）の構造'!K$48</f>
        <v>223</v>
      </c>
      <c r="C46" s="161"/>
      <c r="D46" s="161"/>
      <c r="E46" s="161">
        <f>'実質公債費比率（分子）の構造'!L$48</f>
        <v>216</v>
      </c>
      <c r="F46" s="161"/>
      <c r="G46" s="161"/>
      <c r="H46" s="161">
        <f>'実質公債費比率（分子）の構造'!M$48</f>
        <v>216</v>
      </c>
      <c r="I46" s="161"/>
      <c r="J46" s="161"/>
      <c r="K46" s="161">
        <f>'実質公債費比率（分子）の構造'!N$48</f>
        <v>216</v>
      </c>
      <c r="L46" s="161"/>
      <c r="M46" s="161"/>
      <c r="N46" s="161">
        <f>'実質公債費比率（分子）の構造'!O$48</f>
        <v>208</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609</v>
      </c>
      <c r="C49" s="161"/>
      <c r="D49" s="161"/>
      <c r="E49" s="161">
        <f>'実質公債費比率（分子）の構造'!L$45</f>
        <v>601</v>
      </c>
      <c r="F49" s="161"/>
      <c r="G49" s="161"/>
      <c r="H49" s="161">
        <f>'実質公債費比率（分子）の構造'!M$45</f>
        <v>590</v>
      </c>
      <c r="I49" s="161"/>
      <c r="J49" s="161"/>
      <c r="K49" s="161">
        <f>'実質公債費比率（分子）の構造'!N$45</f>
        <v>581</v>
      </c>
      <c r="L49" s="161"/>
      <c r="M49" s="161"/>
      <c r="N49" s="161">
        <f>'実質公債費比率（分子）の構造'!O$45</f>
        <v>562</v>
      </c>
      <c r="O49" s="161"/>
      <c r="P49" s="161"/>
    </row>
    <row r="50" spans="1:16">
      <c r="A50" s="161" t="s">
        <v>64</v>
      </c>
      <c r="B50" s="161" t="e">
        <f>NA()</f>
        <v>#N/A</v>
      </c>
      <c r="C50" s="161">
        <f>IF(ISNUMBER('実質公債費比率（分子）の構造'!K$53),'実質公債費比率（分子）の構造'!K$53,NA())</f>
        <v>387</v>
      </c>
      <c r="D50" s="161" t="e">
        <f>NA()</f>
        <v>#N/A</v>
      </c>
      <c r="E50" s="161" t="e">
        <f>NA()</f>
        <v>#N/A</v>
      </c>
      <c r="F50" s="161">
        <f>IF(ISNUMBER('実質公債費比率（分子）の構造'!L$53),'実質公債費比率（分子）の構造'!L$53,NA())</f>
        <v>383</v>
      </c>
      <c r="G50" s="161" t="e">
        <f>NA()</f>
        <v>#N/A</v>
      </c>
      <c r="H50" s="161" t="e">
        <f>NA()</f>
        <v>#N/A</v>
      </c>
      <c r="I50" s="161">
        <f>IF(ISNUMBER('実質公債費比率（分子）の構造'!M$53),'実質公債費比率（分子）の構造'!M$53,NA())</f>
        <v>364</v>
      </c>
      <c r="J50" s="161" t="e">
        <f>NA()</f>
        <v>#N/A</v>
      </c>
      <c r="K50" s="161" t="e">
        <f>NA()</f>
        <v>#N/A</v>
      </c>
      <c r="L50" s="161">
        <f>IF(ISNUMBER('実質公債費比率（分子）の構造'!N$53),'実質公債費比率（分子）の構造'!N$53,NA())</f>
        <v>351</v>
      </c>
      <c r="M50" s="161" t="e">
        <f>NA()</f>
        <v>#N/A</v>
      </c>
      <c r="N50" s="161" t="e">
        <f>NA()</f>
        <v>#N/A</v>
      </c>
      <c r="O50" s="161">
        <f>IF(ISNUMBER('実質公債費比率（分子）の構造'!O$53),'実質公債費比率（分子）の構造'!O$53,NA())</f>
        <v>345</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3852</v>
      </c>
      <c r="E56" s="160"/>
      <c r="F56" s="160"/>
      <c r="G56" s="160">
        <f>'将来負担比率（分子）の構造'!J$52</f>
        <v>3673</v>
      </c>
      <c r="H56" s="160"/>
      <c r="I56" s="160"/>
      <c r="J56" s="160">
        <f>'将来負担比率（分子）の構造'!K$52</f>
        <v>3590</v>
      </c>
      <c r="K56" s="160"/>
      <c r="L56" s="160"/>
      <c r="M56" s="160">
        <f>'将来負担比率（分子）の構造'!L$52</f>
        <v>3379</v>
      </c>
      <c r="N56" s="160"/>
      <c r="O56" s="160"/>
      <c r="P56" s="160">
        <f>'将来負担比率（分子）の構造'!M$52</f>
        <v>3523</v>
      </c>
    </row>
    <row r="57" spans="1:16">
      <c r="A57" s="160" t="s">
        <v>36</v>
      </c>
      <c r="B57" s="160"/>
      <c r="C57" s="160"/>
      <c r="D57" s="160">
        <f>'将来負担比率（分子）の構造'!I$51</f>
        <v>405</v>
      </c>
      <c r="E57" s="160"/>
      <c r="F57" s="160"/>
      <c r="G57" s="160">
        <f>'将来負担比率（分子）の構造'!J$51</f>
        <v>367</v>
      </c>
      <c r="H57" s="160"/>
      <c r="I57" s="160"/>
      <c r="J57" s="160">
        <f>'将来負担比率（分子）の構造'!K$51</f>
        <v>335</v>
      </c>
      <c r="K57" s="160"/>
      <c r="L57" s="160"/>
      <c r="M57" s="160">
        <f>'将来負担比率（分子）の構造'!L$51</f>
        <v>298</v>
      </c>
      <c r="N57" s="160"/>
      <c r="O57" s="160"/>
      <c r="P57" s="160">
        <f>'将来負担比率（分子）の構造'!M$51</f>
        <v>263</v>
      </c>
    </row>
    <row r="58" spans="1:16">
      <c r="A58" s="160" t="s">
        <v>35</v>
      </c>
      <c r="B58" s="160"/>
      <c r="C58" s="160"/>
      <c r="D58" s="160">
        <f>'将来負担比率（分子）の構造'!I$50</f>
        <v>1854</v>
      </c>
      <c r="E58" s="160"/>
      <c r="F58" s="160"/>
      <c r="G58" s="160">
        <f>'将来負担比率（分子）の構造'!J$50</f>
        <v>1837</v>
      </c>
      <c r="H58" s="160"/>
      <c r="I58" s="160"/>
      <c r="J58" s="160">
        <f>'将来負担比率（分子）の構造'!K$50</f>
        <v>2057</v>
      </c>
      <c r="K58" s="160"/>
      <c r="L58" s="160"/>
      <c r="M58" s="160">
        <f>'将来負担比率（分子）の構造'!L$50</f>
        <v>2124</v>
      </c>
      <c r="N58" s="160"/>
      <c r="O58" s="160"/>
      <c r="P58" s="160">
        <f>'将来負担比率（分子）の構造'!M$50</f>
        <v>1984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1117</v>
      </c>
      <c r="C62" s="160"/>
      <c r="D62" s="160"/>
      <c r="E62" s="160">
        <f>'将来負担比率（分子）の構造'!J$45</f>
        <v>967</v>
      </c>
      <c r="F62" s="160"/>
      <c r="G62" s="160"/>
      <c r="H62" s="160">
        <f>'将来負担比率（分子）の構造'!K$45</f>
        <v>949</v>
      </c>
      <c r="I62" s="160"/>
      <c r="J62" s="160"/>
      <c r="K62" s="160">
        <f>'将来負担比率（分子）の構造'!L$45</f>
        <v>927</v>
      </c>
      <c r="L62" s="160"/>
      <c r="M62" s="160"/>
      <c r="N62" s="160">
        <f>'将来負担比率（分子）の構造'!M$45</f>
        <v>894</v>
      </c>
      <c r="O62" s="160"/>
      <c r="P62" s="160"/>
    </row>
    <row r="63" spans="1:16">
      <c r="A63" s="160" t="s">
        <v>28</v>
      </c>
      <c r="B63" s="160">
        <f>'将来負担比率（分子）の構造'!I$44</f>
        <v>104</v>
      </c>
      <c r="C63" s="160"/>
      <c r="D63" s="160"/>
      <c r="E63" s="160">
        <f>'将来負担比率（分子）の構造'!J$44</f>
        <v>76</v>
      </c>
      <c r="F63" s="160"/>
      <c r="G63" s="160"/>
      <c r="H63" s="160">
        <f>'将来負担比率（分子）の構造'!K$44</f>
        <v>49</v>
      </c>
      <c r="I63" s="160"/>
      <c r="J63" s="160"/>
      <c r="K63" s="160">
        <f>'将来負担比率（分子）の構造'!L$44</f>
        <v>20</v>
      </c>
      <c r="L63" s="160"/>
      <c r="M63" s="160"/>
      <c r="N63" s="160" t="str">
        <f>'将来負担比率（分子）の構造'!M$44</f>
        <v>-</v>
      </c>
      <c r="O63" s="160"/>
      <c r="P63" s="160"/>
    </row>
    <row r="64" spans="1:16">
      <c r="A64" s="160" t="s">
        <v>27</v>
      </c>
      <c r="B64" s="160">
        <f>'将来負担比率（分子）の構造'!I$43</f>
        <v>1659</v>
      </c>
      <c r="C64" s="160"/>
      <c r="D64" s="160"/>
      <c r="E64" s="160">
        <f>'将来負担比率（分子）の構造'!J$43</f>
        <v>1584</v>
      </c>
      <c r="F64" s="160"/>
      <c r="G64" s="160"/>
      <c r="H64" s="160">
        <f>'将来負担比率（分子）の構造'!K$43</f>
        <v>1499</v>
      </c>
      <c r="I64" s="160"/>
      <c r="J64" s="160"/>
      <c r="K64" s="160">
        <f>'将来負担比率（分子）の構造'!L$43</f>
        <v>1319</v>
      </c>
      <c r="L64" s="160"/>
      <c r="M64" s="160"/>
      <c r="N64" s="160">
        <f>'将来負担比率（分子）の構造'!M$43</f>
        <v>1171</v>
      </c>
      <c r="O64" s="160"/>
      <c r="P64" s="160"/>
    </row>
    <row r="65" spans="1:16">
      <c r="A65" s="160" t="s">
        <v>26</v>
      </c>
      <c r="B65" s="160">
        <f>'将来負担比率（分子）の構造'!I$42</f>
        <v>83</v>
      </c>
      <c r="C65" s="160"/>
      <c r="D65" s="160"/>
      <c r="E65" s="160">
        <f>'将来負担比率（分子）の構造'!J$42</f>
        <v>50</v>
      </c>
      <c r="F65" s="160"/>
      <c r="G65" s="160"/>
      <c r="H65" s="160">
        <f>'将来負担比率（分子）の構造'!K$42</f>
        <v>28</v>
      </c>
      <c r="I65" s="160"/>
      <c r="J65" s="160"/>
      <c r="K65" s="160">
        <f>'将来負担比率（分子）の構造'!L$42</f>
        <v>17</v>
      </c>
      <c r="L65" s="160"/>
      <c r="M65" s="160"/>
      <c r="N65" s="160">
        <f>'将来負担比率（分子）の構造'!M$42</f>
        <v>13</v>
      </c>
      <c r="O65" s="160"/>
      <c r="P65" s="160"/>
    </row>
    <row r="66" spans="1:16">
      <c r="A66" s="160" t="s">
        <v>25</v>
      </c>
      <c r="B66" s="160">
        <f>'将来負担比率（分子）の構造'!I$41</f>
        <v>5301</v>
      </c>
      <c r="C66" s="160"/>
      <c r="D66" s="160"/>
      <c r="E66" s="160">
        <f>'将来負担比率（分子）の構造'!J$41</f>
        <v>5179</v>
      </c>
      <c r="F66" s="160"/>
      <c r="G66" s="160"/>
      <c r="H66" s="160">
        <f>'将来負担比率（分子）の構造'!K$41</f>
        <v>4920</v>
      </c>
      <c r="I66" s="160"/>
      <c r="J66" s="160"/>
      <c r="K66" s="160">
        <f>'将来負担比率（分子）の構造'!L$41</f>
        <v>4679</v>
      </c>
      <c r="L66" s="160"/>
      <c r="M66" s="160"/>
      <c r="N66" s="160">
        <f>'将来負担比率（分子）の構造'!M$41</f>
        <v>4755</v>
      </c>
      <c r="O66" s="160"/>
      <c r="P66" s="160"/>
    </row>
    <row r="67" spans="1:16">
      <c r="A67" s="160" t="s">
        <v>68</v>
      </c>
      <c r="B67" s="160" t="e">
        <f>NA()</f>
        <v>#N/A</v>
      </c>
      <c r="C67" s="160">
        <f>IF(ISNUMBER('将来負担比率（分子）の構造'!I$53), IF('将来負担比率（分子）の構造'!I$53 &lt; 0, 0, '将来負担比率（分子）の構造'!I$53), NA())</f>
        <v>2154</v>
      </c>
      <c r="D67" s="160" t="e">
        <f>NA()</f>
        <v>#N/A</v>
      </c>
      <c r="E67" s="160" t="e">
        <f>NA()</f>
        <v>#N/A</v>
      </c>
      <c r="F67" s="160">
        <f>IF(ISNUMBER('将来負担比率（分子）の構造'!J$53), IF('将来負担比率（分子）の構造'!J$53 &lt; 0, 0, '将来負担比率（分子）の構造'!J$53), NA())</f>
        <v>1981</v>
      </c>
      <c r="G67" s="160" t="e">
        <f>NA()</f>
        <v>#N/A</v>
      </c>
      <c r="H67" s="160" t="e">
        <f>NA()</f>
        <v>#N/A</v>
      </c>
      <c r="I67" s="160">
        <f>IF(ISNUMBER('将来負担比率（分子）の構造'!K$53), IF('将来負担比率（分子）の構造'!K$53 &lt; 0, 0, '将来負担比率（分子）の構造'!K$53), NA())</f>
        <v>1462</v>
      </c>
      <c r="J67" s="160" t="e">
        <f>NA()</f>
        <v>#N/A</v>
      </c>
      <c r="K67" s="160" t="e">
        <f>NA()</f>
        <v>#N/A</v>
      </c>
      <c r="L67" s="160">
        <f>IF(ISNUMBER('将来負担比率（分子）の構造'!L$53), IF('将来負担比率（分子）の構造'!L$53 &lt; 0, 0, '将来負担比率（分子）の構造'!L$53), NA())</f>
        <v>1161</v>
      </c>
      <c r="M67" s="160" t="e">
        <f>NA()</f>
        <v>#N/A</v>
      </c>
      <c r="N67" s="160" t="e">
        <f>NA()</f>
        <v>#N/A</v>
      </c>
      <c r="O67" s="160">
        <f>IF(ISNUMBER('将来負担比率（分子）の構造'!M$53), IF('将来負担比率（分子）の構造'!M$53 &lt; 0, 0, '将来負担比率（分子）の構造'!M$53), NA())</f>
        <v>1063</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1578</v>
      </c>
      <c r="C72" s="164">
        <f>基金残高に係る経年分析!G55</f>
        <v>1643</v>
      </c>
      <c r="D72" s="164">
        <f>基金残高に係る経年分析!H55</f>
        <v>1335</v>
      </c>
    </row>
    <row r="73" spans="1:16">
      <c r="A73" s="163" t="s">
        <v>71</v>
      </c>
      <c r="B73" s="164">
        <f>基金残高に係る経年分析!F56</f>
        <v>141</v>
      </c>
      <c r="C73" s="164">
        <f>基金残高に係る経年分析!G56</f>
        <v>126</v>
      </c>
      <c r="D73" s="164">
        <f>基金残高に係る経年分析!H56</f>
        <v>111</v>
      </c>
    </row>
    <row r="74" spans="1:16">
      <c r="A74" s="163" t="s">
        <v>72</v>
      </c>
      <c r="B74" s="164">
        <f>基金残高に係る経年分析!F57</f>
        <v>276</v>
      </c>
      <c r="C74" s="164">
        <f>基金残高に係る経年分析!G57</f>
        <v>288</v>
      </c>
      <c r="D74" s="164">
        <f>基金残高に係る経年分析!H57</f>
        <v>466</v>
      </c>
    </row>
  </sheetData>
  <sheetProtection algorithmName="SHA-512" hashValue="ZVRQBOz74SxhK05cGWcnEHjeHKwE5uKOeyobBbJ5P1/SUKY6YIQUTKU1Yi9Yv6wZsz+ziw6Q5NVbFcAyBqs6kw==" saltValue="O76+9834fSLVNfOIOzone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2019-03-04T08:27:29Z</cp:lastPrinted>
  <dcterms:created xsi:type="dcterms:W3CDTF">2019-02-14T00:58:56Z</dcterms:created>
  <dcterms:modified xsi:type="dcterms:W3CDTF">2019-10-31T06:18:37Z</dcterms:modified>
  <cp:category/>
</cp:coreProperties>
</file>